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0E3F02F-6FA0-46DE-9C6B-6EF9B7BF226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<sst xmlns="http://schemas.openxmlformats.org/spreadsheetml/2006/main" count="10826" uniqueCount="2062">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</sst>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1503</v>
      </c>
      <c r="D23" s="109"/>
      <c r="E23" s="110"/>
      <c r="G23" s="108" t="s">
        <v>1504</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1456</v>
      </c>
      <c r="D27" s="116"/>
      <c r="E27" s="117"/>
      <c r="G27" s="115" t="s">
        <v>1457</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1495</v>
      </c>
      <c r="D39" s="116"/>
      <c r="E39" s="117"/>
      <c r="G39" s="115" t="s">
        <v>1496</v>
      </c>
      <c r="H39" s="116"/>
      <c r="I39" s="117"/>
      <c r="K39" s="115" t="s">
        <v>1454</v>
      </c>
      <c r="L39" s="116"/>
      <c r="M39" s="117"/>
      <c r="O39" s="115" t="s">
        <v>1455</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44771</v>
      </c>
      <c r="C8" s="60">
        <f>VLOOKUP($A8,'Return Data'!$B$7:$R$2292,4,0)</f>
        <v>1131.8</v>
      </c>
      <c r="D8" s="60">
        <f>VLOOKUP($A8,'Return Data'!$B$7:$R$2292,10,0)</f>
        <v>-2.7153</v>
      </c>
      <c r="E8" s="61">
        <f t="shared" ref="E8:E39" si="0">RANK(D8,D$8:D$39,0)</f>
        <v>31</v>
      </c>
      <c r="F8" s="60">
        <f>VLOOKUP($A8,'Return Data'!$B$7:$R$2292,11,0)</f>
        <v>0.87519999999999998</v>
      </c>
      <c r="G8" s="61">
        <f t="shared" ref="G8:G39" si="1">RANK(F8,F$8:F$39,0)</f>
        <v>9</v>
      </c>
      <c r="H8" s="60">
        <f>VLOOKUP($A8,'Return Data'!$B$7:$R$2292,12,0)</f>
        <v>-3.9969000000000001</v>
      </c>
      <c r="I8" s="61">
        <f t="shared" ref="I8:I39" si="2">RANK(H8,H$8:H$39,0)</f>
        <v>26</v>
      </c>
      <c r="J8" s="60">
        <f>VLOOKUP($A8,'Return Data'!$B$7:$R$2292,13,0)</f>
        <v>3.2730000000000001</v>
      </c>
      <c r="K8" s="61">
        <f t="shared" ref="K8:K39" si="3">RANK(J8,J$8:J$39,0)</f>
        <v>26</v>
      </c>
      <c r="L8" s="60">
        <f>VLOOKUP($A8,'Return Data'!$B$7:$R$2292,17,0)</f>
        <v>22.825199999999999</v>
      </c>
      <c r="M8" s="61">
        <f t="shared" ref="M8:M39" si="4">RANK(L8,L$8:L$39,0)</f>
        <v>13</v>
      </c>
      <c r="N8" s="60">
        <f>VLOOKUP($A8,'Return Data'!$B$7:$R$2292,14,0)</f>
        <v>13.2125</v>
      </c>
      <c r="O8" s="61">
        <f t="shared" ref="O8:O26" si="5">RANK(N8,N$8:N$39,0)</f>
        <v>23</v>
      </c>
      <c r="P8" s="60">
        <f>VLOOKUP($A8,'Return Data'!$B$7:$R$2292,15,0)</f>
        <v>8.2226999999999997</v>
      </c>
      <c r="Q8" s="61">
        <f>RANK(P8,P$8:P$39,0)</f>
        <v>20</v>
      </c>
      <c r="R8" s="60">
        <f>VLOOKUP($A8,'Return Data'!$B$7:$R$2292,16,0)</f>
        <v>13.072100000000001</v>
      </c>
      <c r="S8" s="62">
        <f t="shared" ref="S8:S39" si="6">RANK(R8,R$8:R$39,0)</f>
        <v>17</v>
      </c>
    </row>
    <row r="9" spans="1:20" x14ac:dyDescent="0.3">
      <c r="A9" s="58" t="s">
        <v>477</v>
      </c>
      <c r="B9" s="59">
        <f>VLOOKUP($A9,'Return Data'!$B$7:$R$2292,3,0)</f>
        <v>44771</v>
      </c>
      <c r="C9" s="60">
        <f>VLOOKUP($A9,'Return Data'!$B$7:$R$2292,4,0)</f>
        <v>15.84</v>
      </c>
      <c r="D9" s="60">
        <f>VLOOKUP($A9,'Return Data'!$B$7:$R$2292,10,0)</f>
        <v>0.38019999999999998</v>
      </c>
      <c r="E9" s="61">
        <f t="shared" si="0"/>
        <v>19</v>
      </c>
      <c r="F9" s="60">
        <f>VLOOKUP($A9,'Return Data'!$B$7:$R$2292,11,0)</f>
        <v>-1.6759999999999999</v>
      </c>
      <c r="G9" s="61">
        <f t="shared" si="1"/>
        <v>25</v>
      </c>
      <c r="H9" s="60">
        <f>VLOOKUP($A9,'Return Data'!$B$7:$R$2292,12,0)</f>
        <v>-4.7504999999999997</v>
      </c>
      <c r="I9" s="61">
        <f t="shared" si="2"/>
        <v>31</v>
      </c>
      <c r="J9" s="60">
        <f>VLOOKUP($A9,'Return Data'!$B$7:$R$2292,13,0)</f>
        <v>4.5545</v>
      </c>
      <c r="K9" s="61">
        <f t="shared" si="3"/>
        <v>20</v>
      </c>
      <c r="L9" s="60">
        <f>VLOOKUP($A9,'Return Data'!$B$7:$R$2292,17,0)</f>
        <v>20.054600000000001</v>
      </c>
      <c r="M9" s="61">
        <f t="shared" si="4"/>
        <v>22</v>
      </c>
      <c r="N9" s="60">
        <f>VLOOKUP($A9,'Return Data'!$B$7:$R$2292,14,0)</f>
        <v>15.5237</v>
      </c>
      <c r="O9" s="61">
        <f t="shared" si="5"/>
        <v>13</v>
      </c>
      <c r="P9" s="60"/>
      <c r="Q9" s="61"/>
      <c r="R9" s="60">
        <f>VLOOKUP($A9,'Return Data'!$B$7:$R$2292,16,0)</f>
        <v>12.275</v>
      </c>
      <c r="S9" s="62">
        <f t="shared" si="6"/>
        <v>21</v>
      </c>
    </row>
    <row r="10" spans="1:20" x14ac:dyDescent="0.3">
      <c r="A10" s="58" t="s">
        <v>1957</v>
      </c>
      <c r="B10" s="59">
        <f>VLOOKUP($A10,'Return Data'!$B$7:$R$2292,3,0)</f>
        <v>44771</v>
      </c>
      <c r="C10" s="60">
        <f>VLOOKUP($A10,'Return Data'!$B$7:$R$2292,4,0)</f>
        <v>19.761700000000001</v>
      </c>
      <c r="D10" s="60">
        <f>VLOOKUP($A10,'Return Data'!$B$7:$R$2292,10,0)</f>
        <v>0.95269999999999999</v>
      </c>
      <c r="E10" s="61">
        <f t="shared" si="0"/>
        <v>13</v>
      </c>
      <c r="F10" s="60">
        <f>VLOOKUP($A10,'Return Data'!$B$7:$R$2292,11,0)</f>
        <v>0.22370000000000001</v>
      </c>
      <c r="G10" s="61">
        <f t="shared" si="1"/>
        <v>16</v>
      </c>
      <c r="H10" s="60">
        <f>VLOOKUP($A10,'Return Data'!$B$7:$R$2292,12,0)</f>
        <v>-1.4039999999999999</v>
      </c>
      <c r="I10" s="61">
        <f t="shared" si="2"/>
        <v>15</v>
      </c>
      <c r="J10" s="60">
        <f>VLOOKUP($A10,'Return Data'!$B$7:$R$2292,13,0)</f>
        <v>4.1003999999999996</v>
      </c>
      <c r="K10" s="61">
        <f t="shared" si="3"/>
        <v>22</v>
      </c>
      <c r="L10" s="60">
        <f>VLOOKUP($A10,'Return Data'!$B$7:$R$2292,17,0)</f>
        <v>20.751100000000001</v>
      </c>
      <c r="M10" s="61">
        <f t="shared" si="4"/>
        <v>19</v>
      </c>
      <c r="N10" s="60">
        <f>VLOOKUP($A10,'Return Data'!$B$7:$R$2292,14,0)</f>
        <v>17.407900000000001</v>
      </c>
      <c r="O10" s="61">
        <f t="shared" si="5"/>
        <v>7</v>
      </c>
      <c r="P10" s="60">
        <f>VLOOKUP($A10,'Return Data'!$B$7:$R$2292,15,0)</f>
        <v>13.4184</v>
      </c>
      <c r="Q10" s="61">
        <f t="shared" ref="Q10" si="7">RANK(P10,P$8:P$39,0)</f>
        <v>3</v>
      </c>
      <c r="R10" s="60">
        <f>VLOOKUP($A10,'Return Data'!$B$7:$R$2292,16,0)</f>
        <v>13.6806</v>
      </c>
      <c r="S10" s="62">
        <f t="shared" si="6"/>
        <v>10</v>
      </c>
    </row>
    <row r="11" spans="1:20" x14ac:dyDescent="0.3">
      <c r="A11" s="58" t="s">
        <v>2015</v>
      </c>
      <c r="B11" s="59">
        <f>VLOOKUP($A11,'Return Data'!$B$7:$R$2292,3,0)</f>
        <v>44771</v>
      </c>
      <c r="C11" s="60">
        <f>VLOOKUP($A11,'Return Data'!$B$7:$R$2292,4,0)</f>
        <v>22.75</v>
      </c>
      <c r="D11" s="60">
        <f>VLOOKUP($A11,'Return Data'!$B$7:$R$2292,10,0)</f>
        <v>-5.1292999999999997</v>
      </c>
      <c r="E11" s="61">
        <f t="shared" si="0"/>
        <v>32</v>
      </c>
      <c r="F11" s="60">
        <f>VLOOKUP($A11,'Return Data'!$B$7:$R$2292,11,0)</f>
        <v>-6.6475</v>
      </c>
      <c r="G11" s="61">
        <f t="shared" si="1"/>
        <v>32</v>
      </c>
      <c r="H11" s="60">
        <f>VLOOKUP($A11,'Return Data'!$B$7:$R$2292,12,0)</f>
        <v>-4.0084</v>
      </c>
      <c r="I11" s="61">
        <f t="shared" si="2"/>
        <v>27</v>
      </c>
      <c r="J11" s="60">
        <f>VLOOKUP($A11,'Return Data'!$B$7:$R$2292,13,0)</f>
        <v>-0.87150000000000005</v>
      </c>
      <c r="K11" s="61">
        <f t="shared" si="3"/>
        <v>31</v>
      </c>
      <c r="L11" s="60">
        <f>VLOOKUP($A11,'Return Data'!$B$7:$R$2292,17,0)</f>
        <v>34.692</v>
      </c>
      <c r="M11" s="61">
        <f t="shared" si="4"/>
        <v>2</v>
      </c>
      <c r="N11" s="60">
        <f>VLOOKUP($A11,'Return Data'!$B$7:$R$2292,14,0)</f>
        <v>26.243400000000001</v>
      </c>
      <c r="O11" s="61">
        <f t="shared" si="5"/>
        <v>2</v>
      </c>
      <c r="P11" s="60">
        <f>VLOOKUP($A11,'Return Data'!$B$7:$R$2292,15,0)</f>
        <v>12.7628</v>
      </c>
      <c r="Q11" s="61">
        <f t="shared" ref="Q11:Q16" si="8">RANK(P11,P$8:P$39,0)</f>
        <v>4</v>
      </c>
      <c r="R11" s="60">
        <f>VLOOKUP($A11,'Return Data'!$B$7:$R$2292,16,0)</f>
        <v>14.611000000000001</v>
      </c>
      <c r="S11" s="62">
        <f t="shared" si="6"/>
        <v>6</v>
      </c>
    </row>
    <row r="12" spans="1:20" x14ac:dyDescent="0.3">
      <c r="A12" s="58" t="s">
        <v>481</v>
      </c>
      <c r="B12" s="59">
        <f>VLOOKUP($A12,'Return Data'!$B$7:$R$2292,3,0)</f>
        <v>44771</v>
      </c>
      <c r="C12" s="60">
        <f>VLOOKUP($A12,'Return Data'!$B$7:$R$2292,4,0)</f>
        <v>262.99</v>
      </c>
      <c r="D12" s="60">
        <f>VLOOKUP($A12,'Return Data'!$B$7:$R$2292,10,0)</f>
        <v>1.1733</v>
      </c>
      <c r="E12" s="61">
        <f t="shared" si="0"/>
        <v>12</v>
      </c>
      <c r="F12" s="60">
        <f>VLOOKUP($A12,'Return Data'!$B$7:$R$2292,11,0)</f>
        <v>-0.55959999999999999</v>
      </c>
      <c r="G12" s="61">
        <f t="shared" si="1"/>
        <v>21</v>
      </c>
      <c r="H12" s="60">
        <f>VLOOKUP($A12,'Return Data'!$B$7:$R$2292,12,0)</f>
        <v>-1.5314000000000001</v>
      </c>
      <c r="I12" s="61">
        <f t="shared" si="2"/>
        <v>16</v>
      </c>
      <c r="J12" s="60">
        <f>VLOOKUP($A12,'Return Data'!$B$7:$R$2292,13,0)</f>
        <v>5.3013000000000003</v>
      </c>
      <c r="K12" s="61">
        <f t="shared" si="3"/>
        <v>16</v>
      </c>
      <c r="L12" s="60">
        <f>VLOOKUP($A12,'Return Data'!$B$7:$R$2292,17,0)</f>
        <v>20.736699999999999</v>
      </c>
      <c r="M12" s="61">
        <f t="shared" si="4"/>
        <v>20</v>
      </c>
      <c r="N12" s="60">
        <f>VLOOKUP($A12,'Return Data'!$B$7:$R$2292,14,0)</f>
        <v>17.055299999999999</v>
      </c>
      <c r="O12" s="61">
        <f t="shared" si="5"/>
        <v>8</v>
      </c>
      <c r="P12" s="60">
        <f>VLOOKUP($A12,'Return Data'!$B$7:$R$2292,15,0)</f>
        <v>12.5891</v>
      </c>
      <c r="Q12" s="61">
        <f t="shared" si="8"/>
        <v>5</v>
      </c>
      <c r="R12" s="60">
        <f>VLOOKUP($A12,'Return Data'!$B$7:$R$2292,16,0)</f>
        <v>14.5374</v>
      </c>
      <c r="S12" s="62">
        <f t="shared" si="6"/>
        <v>7</v>
      </c>
    </row>
    <row r="13" spans="1:20" x14ac:dyDescent="0.3">
      <c r="A13" s="58" t="s">
        <v>483</v>
      </c>
      <c r="B13" s="59">
        <f>VLOOKUP($A13,'Return Data'!$B$7:$R$2292,3,0)</f>
        <v>44771</v>
      </c>
      <c r="C13" s="60">
        <f>VLOOKUP($A13,'Return Data'!$B$7:$R$2292,4,0)</f>
        <v>246.65199999999999</v>
      </c>
      <c r="D13" s="60">
        <f>VLOOKUP($A13,'Return Data'!$B$7:$R$2292,10,0)</f>
        <v>1.5798000000000001</v>
      </c>
      <c r="E13" s="61">
        <f t="shared" si="0"/>
        <v>5</v>
      </c>
      <c r="F13" s="60">
        <f>VLOOKUP($A13,'Return Data'!$B$7:$R$2292,11,0)</f>
        <v>-1.6213</v>
      </c>
      <c r="G13" s="61">
        <f t="shared" si="1"/>
        <v>24</v>
      </c>
      <c r="H13" s="60">
        <f>VLOOKUP($A13,'Return Data'!$B$7:$R$2292,12,0)</f>
        <v>-4.4614000000000003</v>
      </c>
      <c r="I13" s="61">
        <f t="shared" si="2"/>
        <v>30</v>
      </c>
      <c r="J13" s="60">
        <f>VLOOKUP($A13,'Return Data'!$B$7:$R$2292,13,0)</f>
        <v>0.92059999999999997</v>
      </c>
      <c r="K13" s="61">
        <f t="shared" si="3"/>
        <v>29</v>
      </c>
      <c r="L13" s="60">
        <f>VLOOKUP($A13,'Return Data'!$B$7:$R$2292,17,0)</f>
        <v>20.922699999999999</v>
      </c>
      <c r="M13" s="61">
        <f t="shared" si="4"/>
        <v>18</v>
      </c>
      <c r="N13" s="60">
        <f>VLOOKUP($A13,'Return Data'!$B$7:$R$2292,14,0)</f>
        <v>16.017199999999999</v>
      </c>
      <c r="O13" s="61">
        <f t="shared" si="5"/>
        <v>9</v>
      </c>
      <c r="P13" s="60">
        <f>VLOOKUP($A13,'Return Data'!$B$7:$R$2292,15,0)</f>
        <v>11.123699999999999</v>
      </c>
      <c r="Q13" s="61">
        <f t="shared" si="8"/>
        <v>10</v>
      </c>
      <c r="R13" s="60">
        <f>VLOOKUP($A13,'Return Data'!$B$7:$R$2292,16,0)</f>
        <v>13.670999999999999</v>
      </c>
      <c r="S13" s="62">
        <f t="shared" si="6"/>
        <v>11</v>
      </c>
    </row>
    <row r="14" spans="1:20" x14ac:dyDescent="0.3">
      <c r="A14" s="58" t="s">
        <v>485</v>
      </c>
      <c r="B14" s="59">
        <f>VLOOKUP($A14,'Return Data'!$B$7:$R$2292,3,0)</f>
        <v>44771</v>
      </c>
      <c r="C14" s="60">
        <f>VLOOKUP($A14,'Return Data'!$B$7:$R$2292,4,0)</f>
        <v>41.85</v>
      </c>
      <c r="D14" s="60">
        <f>VLOOKUP($A14,'Return Data'!$B$7:$R$2292,10,0)</f>
        <v>0.52849999999999997</v>
      </c>
      <c r="E14" s="61">
        <f t="shared" si="0"/>
        <v>16</v>
      </c>
      <c r="F14" s="60">
        <f>VLOOKUP($A14,'Return Data'!$B$7:$R$2292,11,0)</f>
        <v>1.1357999999999999</v>
      </c>
      <c r="G14" s="61">
        <f t="shared" si="1"/>
        <v>6</v>
      </c>
      <c r="H14" s="60">
        <f>VLOOKUP($A14,'Return Data'!$B$7:$R$2292,12,0)</f>
        <v>2.9014000000000002</v>
      </c>
      <c r="I14" s="61">
        <f t="shared" si="2"/>
        <v>3</v>
      </c>
      <c r="J14" s="60">
        <f>VLOOKUP($A14,'Return Data'!$B$7:$R$2292,13,0)</f>
        <v>9.9869000000000003</v>
      </c>
      <c r="K14" s="61">
        <f t="shared" si="3"/>
        <v>2</v>
      </c>
      <c r="L14" s="60">
        <f>VLOOKUP($A14,'Return Data'!$B$7:$R$2292,17,0)</f>
        <v>25.526</v>
      </c>
      <c r="M14" s="61">
        <f t="shared" si="4"/>
        <v>8</v>
      </c>
      <c r="N14" s="60">
        <f>VLOOKUP($A14,'Return Data'!$B$7:$R$2292,14,0)</f>
        <v>17.418700000000001</v>
      </c>
      <c r="O14" s="61">
        <f t="shared" si="5"/>
        <v>6</v>
      </c>
      <c r="P14" s="60">
        <f>VLOOKUP($A14,'Return Data'!$B$7:$R$2292,15,0)</f>
        <v>12.002000000000001</v>
      </c>
      <c r="Q14" s="61">
        <f t="shared" si="8"/>
        <v>9</v>
      </c>
      <c r="R14" s="60">
        <f>VLOOKUP($A14,'Return Data'!$B$7:$R$2292,16,0)</f>
        <v>13.1252</v>
      </c>
      <c r="S14" s="62">
        <f t="shared" si="6"/>
        <v>16</v>
      </c>
    </row>
    <row r="15" spans="1:20" x14ac:dyDescent="0.3">
      <c r="A15" s="58" t="s">
        <v>488</v>
      </c>
      <c r="B15" s="59">
        <f>VLOOKUP($A15,'Return Data'!$B$7:$R$2292,3,0)</f>
        <v>44771</v>
      </c>
      <c r="C15" s="60">
        <f>VLOOKUP($A15,'Return Data'!$B$7:$R$2292,4,0)</f>
        <v>190.64099999999999</v>
      </c>
      <c r="D15" s="60">
        <f>VLOOKUP($A15,'Return Data'!$B$7:$R$2292,10,0)</f>
        <v>0.58789999999999998</v>
      </c>
      <c r="E15" s="61">
        <f t="shared" si="0"/>
        <v>15</v>
      </c>
      <c r="F15" s="60">
        <f>VLOOKUP($A15,'Return Data'!$B$7:$R$2292,11,0)</f>
        <v>-0.87639999999999996</v>
      </c>
      <c r="G15" s="61">
        <f t="shared" si="1"/>
        <v>22</v>
      </c>
      <c r="H15" s="60">
        <f>VLOOKUP($A15,'Return Data'!$B$7:$R$2292,12,0)</f>
        <v>-2.6823999999999999</v>
      </c>
      <c r="I15" s="61">
        <f t="shared" si="2"/>
        <v>18</v>
      </c>
      <c r="J15" s="60">
        <f>VLOOKUP($A15,'Return Data'!$B$7:$R$2292,13,0)</f>
        <v>3.9748000000000001</v>
      </c>
      <c r="K15" s="61">
        <f t="shared" si="3"/>
        <v>23</v>
      </c>
      <c r="L15" s="60">
        <f>VLOOKUP($A15,'Return Data'!$B$7:$R$2292,17,0)</f>
        <v>23.0305</v>
      </c>
      <c r="M15" s="61">
        <f t="shared" si="4"/>
        <v>11</v>
      </c>
      <c r="N15" s="60">
        <f>VLOOKUP($A15,'Return Data'!$B$7:$R$2292,14,0)</f>
        <v>14.775</v>
      </c>
      <c r="O15" s="61">
        <f t="shared" si="5"/>
        <v>17</v>
      </c>
      <c r="P15" s="60">
        <f>VLOOKUP($A15,'Return Data'!$B$7:$R$2292,15,0)</f>
        <v>10.3453</v>
      </c>
      <c r="Q15" s="61">
        <f t="shared" si="8"/>
        <v>13</v>
      </c>
      <c r="R15" s="60">
        <f>VLOOKUP($A15,'Return Data'!$B$7:$R$2292,16,0)</f>
        <v>13.8249</v>
      </c>
      <c r="S15" s="62">
        <f t="shared" si="6"/>
        <v>9</v>
      </c>
    </row>
    <row r="16" spans="1:20" x14ac:dyDescent="0.3">
      <c r="A16" s="58" t="s">
        <v>490</v>
      </c>
      <c r="B16" s="59">
        <f>VLOOKUP($A16,'Return Data'!$B$7:$R$2292,3,0)</f>
        <v>44771</v>
      </c>
      <c r="C16" s="60">
        <f>VLOOKUP($A16,'Return Data'!$B$7:$R$2292,4,0)</f>
        <v>84.754999999999995</v>
      </c>
      <c r="D16" s="60">
        <f>VLOOKUP($A16,'Return Data'!$B$7:$R$2292,10,0)</f>
        <v>1.1915</v>
      </c>
      <c r="E16" s="61">
        <f t="shared" si="0"/>
        <v>11</v>
      </c>
      <c r="F16" s="60">
        <f>VLOOKUP($A16,'Return Data'!$B$7:$R$2292,11,0)</f>
        <v>0.79079999999999995</v>
      </c>
      <c r="G16" s="61">
        <f t="shared" si="1"/>
        <v>11</v>
      </c>
      <c r="H16" s="60">
        <f>VLOOKUP($A16,'Return Data'!$B$7:$R$2292,12,0)</f>
        <v>0.51229999999999998</v>
      </c>
      <c r="I16" s="61">
        <f t="shared" si="2"/>
        <v>7</v>
      </c>
      <c r="J16" s="60">
        <f>VLOOKUP($A16,'Return Data'!$B$7:$R$2292,13,0)</f>
        <v>7.2373000000000003</v>
      </c>
      <c r="K16" s="61">
        <f t="shared" si="3"/>
        <v>10</v>
      </c>
      <c r="L16" s="60">
        <f>VLOOKUP($A16,'Return Data'!$B$7:$R$2292,17,0)</f>
        <v>25.231300000000001</v>
      </c>
      <c r="M16" s="61">
        <f t="shared" si="4"/>
        <v>9</v>
      </c>
      <c r="N16" s="60">
        <f>VLOOKUP($A16,'Return Data'!$B$7:$R$2292,14,0)</f>
        <v>15.4779</v>
      </c>
      <c r="O16" s="61">
        <f t="shared" si="5"/>
        <v>14</v>
      </c>
      <c r="P16" s="60">
        <f>VLOOKUP($A16,'Return Data'!$B$7:$R$2292,15,0)</f>
        <v>10.6907</v>
      </c>
      <c r="Q16" s="61">
        <f t="shared" si="8"/>
        <v>12</v>
      </c>
      <c r="R16" s="60">
        <f>VLOOKUP($A16,'Return Data'!$B$7:$R$2292,16,0)</f>
        <v>15.091100000000001</v>
      </c>
      <c r="S16" s="62">
        <f t="shared" si="6"/>
        <v>4</v>
      </c>
    </row>
    <row r="17" spans="1:19" x14ac:dyDescent="0.3">
      <c r="A17" s="58" t="s">
        <v>491</v>
      </c>
      <c r="B17" s="59">
        <f>VLOOKUP($A17,'Return Data'!$B$7:$R$2292,3,0)</f>
        <v>44771</v>
      </c>
      <c r="C17" s="60">
        <f>VLOOKUP($A17,'Return Data'!$B$7:$R$2292,4,0)</f>
        <v>16.0684</v>
      </c>
      <c r="D17" s="60">
        <f>VLOOKUP($A17,'Return Data'!$B$7:$R$2292,10,0)</f>
        <v>-0.46150000000000002</v>
      </c>
      <c r="E17" s="61">
        <f t="shared" si="0"/>
        <v>27</v>
      </c>
      <c r="F17" s="60">
        <f>VLOOKUP($A17,'Return Data'!$B$7:$R$2292,11,0)</f>
        <v>-2.3601000000000001</v>
      </c>
      <c r="G17" s="61">
        <f t="shared" si="1"/>
        <v>30</v>
      </c>
      <c r="H17" s="60">
        <f>VLOOKUP($A17,'Return Data'!$B$7:$R$2292,12,0)</f>
        <v>-3.6013999999999999</v>
      </c>
      <c r="I17" s="61">
        <f t="shared" si="2"/>
        <v>25</v>
      </c>
      <c r="J17" s="60">
        <f>VLOOKUP($A17,'Return Data'!$B$7:$R$2292,13,0)</f>
        <v>3.9199000000000002</v>
      </c>
      <c r="K17" s="61">
        <f t="shared" si="3"/>
        <v>24</v>
      </c>
      <c r="L17" s="60">
        <f>VLOOKUP($A17,'Return Data'!$B$7:$R$2292,17,0)</f>
        <v>18.697700000000001</v>
      </c>
      <c r="M17" s="61">
        <f t="shared" si="4"/>
        <v>24</v>
      </c>
      <c r="N17" s="60">
        <f>VLOOKUP($A17,'Return Data'!$B$7:$R$2292,14,0)</f>
        <v>14.4131</v>
      </c>
      <c r="O17" s="61">
        <f t="shared" si="5"/>
        <v>19</v>
      </c>
      <c r="P17" s="60"/>
      <c r="Q17" s="61"/>
      <c r="R17" s="60">
        <f>VLOOKUP($A17,'Return Data'!$B$7:$R$2292,16,0)</f>
        <v>13.4062</v>
      </c>
      <c r="S17" s="62">
        <f t="shared" si="6"/>
        <v>14</v>
      </c>
    </row>
    <row r="18" spans="1:19" x14ac:dyDescent="0.3">
      <c r="A18" s="58" t="s">
        <v>494</v>
      </c>
      <c r="B18" s="59">
        <f>VLOOKUP($A18,'Return Data'!$B$7:$R$2292,3,0)</f>
        <v>44771</v>
      </c>
      <c r="C18" s="60">
        <f>VLOOKUP($A18,'Return Data'!$B$7:$R$2292,4,0)</f>
        <v>246</v>
      </c>
      <c r="D18" s="60">
        <f>VLOOKUP($A18,'Return Data'!$B$7:$R$2292,10,0)</f>
        <v>-2.8400000000000002E-2</v>
      </c>
      <c r="E18" s="61">
        <f t="shared" si="0"/>
        <v>22</v>
      </c>
      <c r="F18" s="60">
        <f>VLOOKUP($A18,'Return Data'!$B$7:$R$2292,11,0)</f>
        <v>1.6403000000000001</v>
      </c>
      <c r="G18" s="61">
        <f t="shared" si="1"/>
        <v>3</v>
      </c>
      <c r="H18" s="60">
        <f>VLOOKUP($A18,'Return Data'!$B$7:$R$2292,12,0)</f>
        <v>4.1050000000000004</v>
      </c>
      <c r="I18" s="61">
        <f t="shared" si="2"/>
        <v>2</v>
      </c>
      <c r="J18" s="60">
        <f>VLOOKUP($A18,'Return Data'!$B$7:$R$2292,13,0)</f>
        <v>17.344000000000001</v>
      </c>
      <c r="K18" s="61">
        <f t="shared" si="3"/>
        <v>1</v>
      </c>
      <c r="L18" s="60">
        <f>VLOOKUP($A18,'Return Data'!$B$7:$R$2292,17,0)</f>
        <v>34.137900000000002</v>
      </c>
      <c r="M18" s="61">
        <f t="shared" si="4"/>
        <v>3</v>
      </c>
      <c r="N18" s="60">
        <f>VLOOKUP($A18,'Return Data'!$B$7:$R$2292,14,0)</f>
        <v>20.157699999999998</v>
      </c>
      <c r="O18" s="61">
        <f t="shared" si="5"/>
        <v>4</v>
      </c>
      <c r="P18" s="60">
        <f>VLOOKUP($A18,'Return Data'!$B$7:$R$2292,15,0)</f>
        <v>14.057700000000001</v>
      </c>
      <c r="Q18" s="61">
        <f t="shared" ref="Q18:Q31" si="9">RANK(P18,P$8:P$39,0)</f>
        <v>2</v>
      </c>
      <c r="R18" s="60">
        <f>VLOOKUP($A18,'Return Data'!$B$7:$R$2292,16,0)</f>
        <v>16.672499999999999</v>
      </c>
      <c r="S18" s="62">
        <f t="shared" si="6"/>
        <v>3</v>
      </c>
    </row>
    <row r="19" spans="1:19" x14ac:dyDescent="0.3">
      <c r="A19" s="58" t="s">
        <v>496</v>
      </c>
      <c r="B19" s="59">
        <f>VLOOKUP($A19,'Return Data'!$B$7:$R$2292,3,0)</f>
        <v>44771</v>
      </c>
      <c r="C19" s="60">
        <f>VLOOKUP($A19,'Return Data'!$B$7:$R$2292,4,0)</f>
        <v>16.666399999999999</v>
      </c>
      <c r="D19" s="60">
        <f>VLOOKUP($A19,'Return Data'!$B$7:$R$2292,10,0)</f>
        <v>-8.4500000000000006E-2</v>
      </c>
      <c r="E19" s="61">
        <f t="shared" si="0"/>
        <v>23</v>
      </c>
      <c r="F19" s="60">
        <f>VLOOKUP($A19,'Return Data'!$B$7:$R$2292,11,0)</f>
        <v>-2.0983000000000001</v>
      </c>
      <c r="G19" s="61">
        <f t="shared" si="1"/>
        <v>28</v>
      </c>
      <c r="H19" s="60">
        <f>VLOOKUP($A19,'Return Data'!$B$7:$R$2292,12,0)</f>
        <v>-4.4127999999999998</v>
      </c>
      <c r="I19" s="61">
        <f t="shared" si="2"/>
        <v>29</v>
      </c>
      <c r="J19" s="60">
        <f>VLOOKUP($A19,'Return Data'!$B$7:$R$2292,13,0)</f>
        <v>5.0579999999999998</v>
      </c>
      <c r="K19" s="61">
        <f t="shared" si="3"/>
        <v>18</v>
      </c>
      <c r="L19" s="60">
        <f>VLOOKUP($A19,'Return Data'!$B$7:$R$2292,17,0)</f>
        <v>17.202999999999999</v>
      </c>
      <c r="M19" s="61">
        <f t="shared" si="4"/>
        <v>29</v>
      </c>
      <c r="N19" s="60">
        <f>VLOOKUP($A19,'Return Data'!$B$7:$R$2292,14,0)</f>
        <v>13.5745</v>
      </c>
      <c r="O19" s="61">
        <f t="shared" si="5"/>
        <v>21</v>
      </c>
      <c r="P19" s="60">
        <f>VLOOKUP($A19,'Return Data'!$B$7:$R$2292,15,0)</f>
        <v>7.4405999999999999</v>
      </c>
      <c r="Q19" s="61">
        <f t="shared" si="9"/>
        <v>23</v>
      </c>
      <c r="R19" s="60">
        <f>VLOOKUP($A19,'Return Data'!$B$7:$R$2292,16,0)</f>
        <v>9.266</v>
      </c>
      <c r="S19" s="62">
        <f t="shared" si="6"/>
        <v>31</v>
      </c>
    </row>
    <row r="20" spans="1:19" x14ac:dyDescent="0.3">
      <c r="A20" s="58" t="s">
        <v>497</v>
      </c>
      <c r="B20" s="59">
        <f>VLOOKUP($A20,'Return Data'!$B$7:$R$2292,3,0)</f>
        <v>44771</v>
      </c>
      <c r="C20" s="60">
        <f>VLOOKUP($A20,'Return Data'!$B$7:$R$2292,4,0)</f>
        <v>18.07</v>
      </c>
      <c r="D20" s="60">
        <f>VLOOKUP($A20,'Return Data'!$B$7:$R$2292,10,0)</f>
        <v>0.22189999999999999</v>
      </c>
      <c r="E20" s="61">
        <f t="shared" si="0"/>
        <v>20</v>
      </c>
      <c r="F20" s="60">
        <f>VLOOKUP($A20,'Return Data'!$B$7:$R$2292,11,0)</f>
        <v>-0.93200000000000005</v>
      </c>
      <c r="G20" s="61">
        <f t="shared" si="1"/>
        <v>23</v>
      </c>
      <c r="H20" s="60">
        <f>VLOOKUP($A20,'Return Data'!$B$7:$R$2292,12,0)</f>
        <v>-2.6924999999999999</v>
      </c>
      <c r="I20" s="61">
        <f t="shared" si="2"/>
        <v>19</v>
      </c>
      <c r="J20" s="60">
        <f>VLOOKUP($A20,'Return Data'!$B$7:$R$2292,13,0)</f>
        <v>5.0580999999999996</v>
      </c>
      <c r="K20" s="61">
        <f t="shared" si="3"/>
        <v>17</v>
      </c>
      <c r="L20" s="60">
        <f>VLOOKUP($A20,'Return Data'!$B$7:$R$2292,17,0)</f>
        <v>25.955500000000001</v>
      </c>
      <c r="M20" s="61">
        <f t="shared" si="4"/>
        <v>6</v>
      </c>
      <c r="N20" s="60">
        <f>VLOOKUP($A20,'Return Data'!$B$7:$R$2292,14,0)</f>
        <v>15.9732</v>
      </c>
      <c r="O20" s="61">
        <f t="shared" si="5"/>
        <v>10</v>
      </c>
      <c r="P20" s="60">
        <f>VLOOKUP($A20,'Return Data'!$B$7:$R$2292,15,0)</f>
        <v>9.7251999999999992</v>
      </c>
      <c r="Q20" s="61">
        <f t="shared" si="9"/>
        <v>15</v>
      </c>
      <c r="R20" s="60">
        <f>VLOOKUP($A20,'Return Data'!$B$7:$R$2292,16,0)</f>
        <v>11.184200000000001</v>
      </c>
      <c r="S20" s="62">
        <f t="shared" si="6"/>
        <v>25</v>
      </c>
    </row>
    <row r="21" spans="1:19" x14ac:dyDescent="0.3">
      <c r="A21" s="58" t="s">
        <v>499</v>
      </c>
      <c r="B21" s="59">
        <f>VLOOKUP($A21,'Return Data'!$B$7:$R$2292,3,0)</f>
        <v>44771</v>
      </c>
      <c r="C21" s="60">
        <f>VLOOKUP($A21,'Return Data'!$B$7:$R$2292,4,0)</f>
        <v>15.3733</v>
      </c>
      <c r="D21" s="60">
        <f>VLOOKUP($A21,'Return Data'!$B$7:$R$2292,10,0)</f>
        <v>-9.2899999999999996E-2</v>
      </c>
      <c r="E21" s="61">
        <f t="shared" si="0"/>
        <v>24</v>
      </c>
      <c r="F21" s="60">
        <f>VLOOKUP($A21,'Return Data'!$B$7:$R$2292,11,0)</f>
        <v>-0.43390000000000001</v>
      </c>
      <c r="G21" s="61">
        <f t="shared" si="1"/>
        <v>20</v>
      </c>
      <c r="H21" s="60">
        <f>VLOOKUP($A21,'Return Data'!$B$7:$R$2292,12,0)</f>
        <v>-3.1768000000000001</v>
      </c>
      <c r="I21" s="61">
        <f t="shared" si="2"/>
        <v>23</v>
      </c>
      <c r="J21" s="60">
        <f>VLOOKUP($A21,'Return Data'!$B$7:$R$2292,13,0)</f>
        <v>7.1116000000000001</v>
      </c>
      <c r="K21" s="61">
        <f t="shared" si="3"/>
        <v>14</v>
      </c>
      <c r="L21" s="60">
        <f>VLOOKUP($A21,'Return Data'!$B$7:$R$2292,17,0)</f>
        <v>20.648199999999999</v>
      </c>
      <c r="M21" s="61">
        <f t="shared" si="4"/>
        <v>21</v>
      </c>
      <c r="N21" s="60">
        <f>VLOOKUP($A21,'Return Data'!$B$7:$R$2292,14,0)</f>
        <v>13.426500000000001</v>
      </c>
      <c r="O21" s="61">
        <f t="shared" si="5"/>
        <v>22</v>
      </c>
      <c r="P21" s="60"/>
      <c r="Q21" s="61"/>
      <c r="R21" s="60">
        <f>VLOOKUP($A21,'Return Data'!$B$7:$R$2292,16,0)</f>
        <v>12.5869</v>
      </c>
      <c r="S21" s="62">
        <f t="shared" si="6"/>
        <v>18</v>
      </c>
    </row>
    <row r="22" spans="1:19" x14ac:dyDescent="0.3">
      <c r="A22" s="58" t="s">
        <v>501</v>
      </c>
      <c r="B22" s="59">
        <f>VLOOKUP($A22,'Return Data'!$B$7:$R$2292,3,0)</f>
        <v>44771</v>
      </c>
      <c r="C22" s="60">
        <f>VLOOKUP($A22,'Return Data'!$B$7:$R$2292,4,0)</f>
        <v>14.8688</v>
      </c>
      <c r="D22" s="60">
        <f>VLOOKUP($A22,'Return Data'!$B$7:$R$2292,10,0)</f>
        <v>0.51849999999999996</v>
      </c>
      <c r="E22" s="61">
        <f t="shared" si="0"/>
        <v>17</v>
      </c>
      <c r="F22" s="60">
        <f>VLOOKUP($A22,'Return Data'!$B$7:$R$2292,11,0)</f>
        <v>-1.7003999999999999</v>
      </c>
      <c r="G22" s="61">
        <f t="shared" si="1"/>
        <v>26</v>
      </c>
      <c r="H22" s="60">
        <f>VLOOKUP($A22,'Return Data'!$B$7:$R$2292,12,0)</f>
        <v>-3.1071</v>
      </c>
      <c r="I22" s="61">
        <f t="shared" si="2"/>
        <v>21</v>
      </c>
      <c r="J22" s="60">
        <f>VLOOKUP($A22,'Return Data'!$B$7:$R$2292,13,0)</f>
        <v>2.1911</v>
      </c>
      <c r="K22" s="61">
        <f t="shared" si="3"/>
        <v>27</v>
      </c>
      <c r="L22" s="60">
        <f>VLOOKUP($A22,'Return Data'!$B$7:$R$2292,17,0)</f>
        <v>17.729900000000001</v>
      </c>
      <c r="M22" s="61">
        <f t="shared" si="4"/>
        <v>26</v>
      </c>
      <c r="N22" s="60">
        <f>VLOOKUP($A22,'Return Data'!$B$7:$R$2292,14,0)</f>
        <v>13.012700000000001</v>
      </c>
      <c r="O22" s="61">
        <f t="shared" si="5"/>
        <v>26</v>
      </c>
      <c r="P22" s="60"/>
      <c r="Q22" s="61"/>
      <c r="R22" s="60">
        <f>VLOOKUP($A22,'Return Data'!$B$7:$R$2292,16,0)</f>
        <v>10.2051</v>
      </c>
      <c r="S22" s="62">
        <f t="shared" si="6"/>
        <v>28</v>
      </c>
    </row>
    <row r="23" spans="1:19" x14ac:dyDescent="0.3">
      <c r="A23" s="58" t="s">
        <v>504</v>
      </c>
      <c r="B23" s="59">
        <f>VLOOKUP($A23,'Return Data'!$B$7:$R$2292,3,0)</f>
        <v>44771</v>
      </c>
      <c r="C23" s="60">
        <f>VLOOKUP($A23,'Return Data'!$B$7:$R$2292,4,0)</f>
        <v>73.261600000000001</v>
      </c>
      <c r="D23" s="60">
        <f>VLOOKUP($A23,'Return Data'!$B$7:$R$2292,10,0)</f>
        <v>1.7521</v>
      </c>
      <c r="E23" s="61">
        <f t="shared" si="0"/>
        <v>4</v>
      </c>
      <c r="F23" s="60">
        <f>VLOOKUP($A23,'Return Data'!$B$7:$R$2292,11,0)</f>
        <v>0.1263</v>
      </c>
      <c r="G23" s="61">
        <f t="shared" si="1"/>
        <v>17</v>
      </c>
      <c r="H23" s="60">
        <f>VLOOKUP($A23,'Return Data'!$B$7:$R$2292,12,0)</f>
        <v>-3.1528999999999998</v>
      </c>
      <c r="I23" s="61">
        <f t="shared" si="2"/>
        <v>22</v>
      </c>
      <c r="J23" s="60">
        <f>VLOOKUP($A23,'Return Data'!$B$7:$R$2292,13,0)</f>
        <v>4.8433999999999999</v>
      </c>
      <c r="K23" s="61">
        <f t="shared" si="3"/>
        <v>19</v>
      </c>
      <c r="L23" s="60">
        <f>VLOOKUP($A23,'Return Data'!$B$7:$R$2292,17,0)</f>
        <v>22.8827</v>
      </c>
      <c r="M23" s="61">
        <f t="shared" si="4"/>
        <v>12</v>
      </c>
      <c r="N23" s="60">
        <f>VLOOKUP($A23,'Return Data'!$B$7:$R$2292,14,0)</f>
        <v>20.249300000000002</v>
      </c>
      <c r="O23" s="61">
        <f t="shared" si="5"/>
        <v>3</v>
      </c>
      <c r="P23" s="60">
        <f>VLOOKUP($A23,'Return Data'!$B$7:$R$2292,15,0)</f>
        <v>9.6700999999999997</v>
      </c>
      <c r="Q23" s="61">
        <f t="shared" si="9"/>
        <v>16</v>
      </c>
      <c r="R23" s="60">
        <f>VLOOKUP($A23,'Return Data'!$B$7:$R$2292,16,0)</f>
        <v>11.878299999999999</v>
      </c>
      <c r="S23" s="62">
        <f t="shared" si="6"/>
        <v>23</v>
      </c>
    </row>
    <row r="24" spans="1:19" x14ac:dyDescent="0.3">
      <c r="A24" s="58" t="s">
        <v>1708</v>
      </c>
      <c r="B24" s="59">
        <f>VLOOKUP($A24,'Return Data'!$B$7:$R$2292,3,0)</f>
        <v>44771</v>
      </c>
      <c r="C24" s="60">
        <f>VLOOKUP($A24,'Return Data'!$B$7:$R$2292,4,0)</f>
        <v>44.777000000000001</v>
      </c>
      <c r="D24" s="60">
        <f>VLOOKUP($A24,'Return Data'!$B$7:$R$2292,10,0)</f>
        <v>0.67679999999999996</v>
      </c>
      <c r="E24" s="61">
        <f t="shared" si="0"/>
        <v>14</v>
      </c>
      <c r="F24" s="60">
        <f>VLOOKUP($A24,'Return Data'!$B$7:$R$2292,11,0)</f>
        <v>1.1041000000000001</v>
      </c>
      <c r="G24" s="61">
        <f t="shared" si="1"/>
        <v>7</v>
      </c>
      <c r="H24" s="60">
        <f>VLOOKUP($A24,'Return Data'!$B$7:$R$2292,12,0)</f>
        <v>1.3673999999999999</v>
      </c>
      <c r="I24" s="61">
        <f t="shared" si="2"/>
        <v>4</v>
      </c>
      <c r="J24" s="60">
        <f>VLOOKUP($A24,'Return Data'!$B$7:$R$2292,13,0)</f>
        <v>9.4578000000000007</v>
      </c>
      <c r="K24" s="61">
        <f t="shared" si="3"/>
        <v>3</v>
      </c>
      <c r="L24" s="60">
        <f>VLOOKUP($A24,'Return Data'!$B$7:$R$2292,17,0)</f>
        <v>28.0274</v>
      </c>
      <c r="M24" s="61">
        <f t="shared" si="4"/>
        <v>4</v>
      </c>
      <c r="N24" s="60">
        <f>VLOOKUP($A24,'Return Data'!$B$7:$R$2292,14,0)</f>
        <v>18.956299999999999</v>
      </c>
      <c r="O24" s="61">
        <f t="shared" si="5"/>
        <v>5</v>
      </c>
      <c r="P24" s="60">
        <f>VLOOKUP($A24,'Return Data'!$B$7:$R$2292,15,0)</f>
        <v>12.448499999999999</v>
      </c>
      <c r="Q24" s="61">
        <f t="shared" si="9"/>
        <v>7</v>
      </c>
      <c r="R24" s="60">
        <f>VLOOKUP($A24,'Return Data'!$B$7:$R$2292,16,0)</f>
        <v>12.549300000000001</v>
      </c>
      <c r="S24" s="62">
        <f t="shared" si="6"/>
        <v>19</v>
      </c>
    </row>
    <row r="25" spans="1:19" x14ac:dyDescent="0.3">
      <c r="A25" s="58" t="s">
        <v>505</v>
      </c>
      <c r="B25" s="59">
        <f>VLOOKUP($A25,'Return Data'!$B$7:$R$2292,3,0)</f>
        <v>44771</v>
      </c>
      <c r="C25" s="60">
        <f>VLOOKUP($A25,'Return Data'!$B$7:$R$2292,4,0)</f>
        <v>39.173999999999999</v>
      </c>
      <c r="D25" s="60">
        <f>VLOOKUP($A25,'Return Data'!$B$7:$R$2292,10,0)</f>
        <v>-1.2702</v>
      </c>
      <c r="E25" s="61">
        <f t="shared" si="0"/>
        <v>30</v>
      </c>
      <c r="F25" s="60">
        <f>VLOOKUP($A25,'Return Data'!$B$7:$R$2292,11,0)</f>
        <v>-2.2166000000000001</v>
      </c>
      <c r="G25" s="61">
        <f t="shared" si="1"/>
        <v>29</v>
      </c>
      <c r="H25" s="60">
        <f>VLOOKUP($A25,'Return Data'!$B$7:$R$2292,12,0)</f>
        <v>-4.0393999999999997</v>
      </c>
      <c r="I25" s="61">
        <f t="shared" si="2"/>
        <v>28</v>
      </c>
      <c r="J25" s="60">
        <f>VLOOKUP($A25,'Return Data'!$B$7:$R$2292,13,0)</f>
        <v>1.4764999999999999</v>
      </c>
      <c r="K25" s="61">
        <f t="shared" si="3"/>
        <v>28</v>
      </c>
      <c r="L25" s="60">
        <f>VLOOKUP($A25,'Return Data'!$B$7:$R$2292,17,0)</f>
        <v>18.436800000000002</v>
      </c>
      <c r="M25" s="61">
        <f t="shared" si="4"/>
        <v>25</v>
      </c>
      <c r="N25" s="60">
        <f>VLOOKUP($A25,'Return Data'!$B$7:$R$2292,14,0)</f>
        <v>12.7357</v>
      </c>
      <c r="O25" s="61">
        <f t="shared" si="5"/>
        <v>27</v>
      </c>
      <c r="P25" s="60">
        <f>VLOOKUP($A25,'Return Data'!$B$7:$R$2292,15,0)</f>
        <v>8.1978000000000009</v>
      </c>
      <c r="Q25" s="61">
        <f t="shared" si="9"/>
        <v>21</v>
      </c>
      <c r="R25" s="60">
        <f>VLOOKUP($A25,'Return Data'!$B$7:$R$2292,16,0)</f>
        <v>13.613300000000001</v>
      </c>
      <c r="S25" s="62">
        <f t="shared" si="6"/>
        <v>12</v>
      </c>
    </row>
    <row r="26" spans="1:19" x14ac:dyDescent="0.3">
      <c r="A26" s="58" t="s">
        <v>508</v>
      </c>
      <c r="B26" s="59">
        <f>VLOOKUP($A26,'Return Data'!$B$7:$R$2292,3,0)</f>
        <v>44771</v>
      </c>
      <c r="C26" s="60">
        <f>VLOOKUP($A26,'Return Data'!$B$7:$R$2292,4,0)</f>
        <v>146.83750000000001</v>
      </c>
      <c r="D26" s="60">
        <f>VLOOKUP($A26,'Return Data'!$B$7:$R$2292,10,0)</f>
        <v>1.2435</v>
      </c>
      <c r="E26" s="61">
        <f t="shared" si="0"/>
        <v>10</v>
      </c>
      <c r="F26" s="60">
        <f>VLOOKUP($A26,'Return Data'!$B$7:$R$2292,11,0)</f>
        <v>-1.9395</v>
      </c>
      <c r="G26" s="61">
        <f t="shared" si="1"/>
        <v>27</v>
      </c>
      <c r="H26" s="60">
        <f>VLOOKUP($A26,'Return Data'!$B$7:$R$2292,12,0)</f>
        <v>-3.1842999999999999</v>
      </c>
      <c r="I26" s="61">
        <f t="shared" si="2"/>
        <v>24</v>
      </c>
      <c r="J26" s="60">
        <f>VLOOKUP($A26,'Return Data'!$B$7:$R$2292,13,0)</f>
        <v>3.4104999999999999</v>
      </c>
      <c r="K26" s="61">
        <f t="shared" si="3"/>
        <v>25</v>
      </c>
      <c r="L26" s="60">
        <f>VLOOKUP($A26,'Return Data'!$B$7:$R$2292,17,0)</f>
        <v>15.9245</v>
      </c>
      <c r="M26" s="61">
        <f t="shared" si="4"/>
        <v>31</v>
      </c>
      <c r="N26" s="60">
        <f>VLOOKUP($A26,'Return Data'!$B$7:$R$2292,14,0)</f>
        <v>10.8284</v>
      </c>
      <c r="O26" s="61">
        <f t="shared" si="5"/>
        <v>29</v>
      </c>
      <c r="P26" s="60">
        <f>VLOOKUP($A26,'Return Data'!$B$7:$R$2292,15,0)</f>
        <v>8.6662999999999997</v>
      </c>
      <c r="Q26" s="61">
        <f t="shared" si="9"/>
        <v>19</v>
      </c>
      <c r="R26" s="60">
        <f>VLOOKUP($A26,'Return Data'!$B$7:$R$2292,16,0)</f>
        <v>9.8169000000000004</v>
      </c>
      <c r="S26" s="62">
        <f t="shared" si="6"/>
        <v>30</v>
      </c>
    </row>
    <row r="27" spans="1:19" x14ac:dyDescent="0.3">
      <c r="A27" s="58" t="s">
        <v>509</v>
      </c>
      <c r="B27" s="59">
        <f>VLOOKUP($A27,'Return Data'!$B$7:$R$2292,3,0)</f>
        <v>44771</v>
      </c>
      <c r="C27" s="60">
        <f>VLOOKUP($A27,'Return Data'!$B$7:$R$2292,4,0)</f>
        <v>17.719200000000001</v>
      </c>
      <c r="D27" s="60">
        <f>VLOOKUP($A27,'Return Data'!$B$7:$R$2292,10,0)</f>
        <v>1.5468</v>
      </c>
      <c r="E27" s="61">
        <f t="shared" si="0"/>
        <v>6</v>
      </c>
      <c r="F27" s="60">
        <f>VLOOKUP($A27,'Return Data'!$B$7:$R$2292,11,0)</f>
        <v>0.45639999999999997</v>
      </c>
      <c r="G27" s="61">
        <f t="shared" si="1"/>
        <v>14</v>
      </c>
      <c r="H27" s="60">
        <f>VLOOKUP($A27,'Return Data'!$B$7:$R$2292,12,0)</f>
        <v>0.59150000000000003</v>
      </c>
      <c r="I27" s="61">
        <f t="shared" si="2"/>
        <v>6</v>
      </c>
      <c r="J27" s="60">
        <f>VLOOKUP($A27,'Return Data'!$B$7:$R$2292,13,0)</f>
        <v>8.9674999999999994</v>
      </c>
      <c r="K27" s="61">
        <f t="shared" si="3"/>
        <v>5</v>
      </c>
      <c r="L27" s="60">
        <f>VLOOKUP($A27,'Return Data'!$B$7:$R$2292,17,0)</f>
        <v>27.3659</v>
      </c>
      <c r="M27" s="61">
        <f t="shared" si="4"/>
        <v>5</v>
      </c>
      <c r="N27" s="60"/>
      <c r="O27" s="61"/>
      <c r="P27" s="60"/>
      <c r="Q27" s="61"/>
      <c r="R27" s="60">
        <f>VLOOKUP($A27,'Return Data'!$B$7:$R$2292,16,0)</f>
        <v>20.7789</v>
      </c>
      <c r="S27" s="62">
        <f t="shared" si="6"/>
        <v>1</v>
      </c>
    </row>
    <row r="28" spans="1:19" x14ac:dyDescent="0.3">
      <c r="A28" s="58" t="s">
        <v>512</v>
      </c>
      <c r="B28" s="59">
        <f>VLOOKUP($A28,'Return Data'!$B$7:$R$2292,3,0)</f>
        <v>44771</v>
      </c>
      <c r="C28" s="60">
        <f>VLOOKUP($A28,'Return Data'!$B$7:$R$2292,4,0)</f>
        <v>24.338000000000001</v>
      </c>
      <c r="D28" s="60">
        <f>VLOOKUP($A28,'Return Data'!$B$7:$R$2292,10,0)</f>
        <v>1.2817000000000001</v>
      </c>
      <c r="E28" s="61">
        <f t="shared" si="0"/>
        <v>8</v>
      </c>
      <c r="F28" s="60">
        <f>VLOOKUP($A28,'Return Data'!$B$7:$R$2292,11,0)</f>
        <v>0.2843</v>
      </c>
      <c r="G28" s="61">
        <f t="shared" si="1"/>
        <v>15</v>
      </c>
      <c r="H28" s="60">
        <f>VLOOKUP($A28,'Return Data'!$B$7:$R$2292,12,0)</f>
        <v>-1.1534</v>
      </c>
      <c r="I28" s="61">
        <f t="shared" si="2"/>
        <v>13</v>
      </c>
      <c r="J28" s="60">
        <f>VLOOKUP($A28,'Return Data'!$B$7:$R$2292,13,0)</f>
        <v>5.9325000000000001</v>
      </c>
      <c r="K28" s="61">
        <f t="shared" si="3"/>
        <v>15</v>
      </c>
      <c r="L28" s="60">
        <f>VLOOKUP($A28,'Return Data'!$B$7:$R$2292,17,0)</f>
        <v>21.701899999999998</v>
      </c>
      <c r="M28" s="61">
        <f t="shared" si="4"/>
        <v>16</v>
      </c>
      <c r="N28" s="60">
        <f>VLOOKUP($A28,'Return Data'!$B$7:$R$2292,14,0)</f>
        <v>15.723699999999999</v>
      </c>
      <c r="O28" s="61">
        <f t="shared" ref="O28:O39" si="10">RANK(N28,N$8:N$39,0)</f>
        <v>12</v>
      </c>
      <c r="P28" s="60">
        <f>VLOOKUP($A28,'Return Data'!$B$7:$R$2292,15,0)</f>
        <v>12.520200000000001</v>
      </c>
      <c r="Q28" s="61">
        <f t="shared" si="9"/>
        <v>6</v>
      </c>
      <c r="R28" s="60">
        <f>VLOOKUP($A28,'Return Data'!$B$7:$R$2292,16,0)</f>
        <v>13.537800000000001</v>
      </c>
      <c r="S28" s="62">
        <f t="shared" si="6"/>
        <v>13</v>
      </c>
    </row>
    <row r="29" spans="1:19" x14ac:dyDescent="0.3">
      <c r="A29" s="58" t="s">
        <v>514</v>
      </c>
      <c r="B29" s="59">
        <f>VLOOKUP($A29,'Return Data'!$B$7:$R$2292,3,0)</f>
        <v>44771</v>
      </c>
      <c r="C29" s="60">
        <f>VLOOKUP($A29,'Return Data'!$B$7:$R$2292,4,0)</f>
        <v>15.7821</v>
      </c>
      <c r="D29" s="60">
        <f>VLOOKUP($A29,'Return Data'!$B$7:$R$2292,10,0)</f>
        <v>2.3071000000000002</v>
      </c>
      <c r="E29" s="61">
        <f t="shared" si="0"/>
        <v>1</v>
      </c>
      <c r="F29" s="60">
        <f>VLOOKUP($A29,'Return Data'!$B$7:$R$2292,11,0)</f>
        <v>1.6173999999999999</v>
      </c>
      <c r="G29" s="61">
        <f t="shared" si="1"/>
        <v>4</v>
      </c>
      <c r="H29" s="60">
        <f>VLOOKUP($A29,'Return Data'!$B$7:$R$2292,12,0)</f>
        <v>-2.8405</v>
      </c>
      <c r="I29" s="61">
        <f t="shared" si="2"/>
        <v>20</v>
      </c>
      <c r="J29" s="60">
        <f>VLOOKUP($A29,'Return Data'!$B$7:$R$2292,13,0)</f>
        <v>4.1612999999999998</v>
      </c>
      <c r="K29" s="61">
        <f t="shared" si="3"/>
        <v>21</v>
      </c>
      <c r="L29" s="60">
        <f>VLOOKUP($A29,'Return Data'!$B$7:$R$2292,17,0)</f>
        <v>16.278300000000002</v>
      </c>
      <c r="M29" s="61">
        <f t="shared" si="4"/>
        <v>30</v>
      </c>
      <c r="N29" s="60">
        <f>VLOOKUP($A29,'Return Data'!$B$7:$R$2292,14,0)</f>
        <v>14.740600000000001</v>
      </c>
      <c r="O29" s="61">
        <f t="shared" si="10"/>
        <v>18</v>
      </c>
      <c r="P29" s="60"/>
      <c r="Q29" s="61"/>
      <c r="R29" s="60">
        <f>VLOOKUP($A29,'Return Data'!$B$7:$R$2292,16,0)</f>
        <v>12.5001</v>
      </c>
      <c r="S29" s="62">
        <f t="shared" si="6"/>
        <v>20</v>
      </c>
    </row>
    <row r="30" spans="1:19" x14ac:dyDescent="0.3">
      <c r="A30" s="58" t="s">
        <v>1865</v>
      </c>
      <c r="B30" s="59">
        <f>VLOOKUP($A30,'Return Data'!$B$7:$R$2292,3,0)</f>
        <v>44771</v>
      </c>
      <c r="C30" s="60">
        <f>VLOOKUP($A30,'Return Data'!$B$7:$R$2292,4,0)</f>
        <v>15.0588</v>
      </c>
      <c r="D30" s="60">
        <f>VLOOKUP($A30,'Return Data'!$B$7:$R$2292,10,0)</f>
        <v>-0.31509999999999999</v>
      </c>
      <c r="E30" s="61">
        <f t="shared" si="0"/>
        <v>26</v>
      </c>
      <c r="F30" s="60">
        <f>VLOOKUP($A30,'Return Data'!$B$7:$R$2292,11,0)</f>
        <v>-0.2233</v>
      </c>
      <c r="G30" s="61">
        <f t="shared" si="1"/>
        <v>19</v>
      </c>
      <c r="H30" s="60">
        <f>VLOOKUP($A30,'Return Data'!$B$7:$R$2292,12,0)</f>
        <v>-1.3998999999999999</v>
      </c>
      <c r="I30" s="61">
        <f t="shared" si="2"/>
        <v>14</v>
      </c>
      <c r="J30" s="60">
        <f>VLOOKUP($A30,'Return Data'!$B$7:$R$2292,13,0)</f>
        <v>7.6597999999999997</v>
      </c>
      <c r="K30" s="61">
        <f t="shared" si="3"/>
        <v>7</v>
      </c>
      <c r="L30" s="60">
        <f>VLOOKUP($A30,'Return Data'!$B$7:$R$2292,17,0)</f>
        <v>19.346699999999998</v>
      </c>
      <c r="M30" s="61">
        <f t="shared" si="4"/>
        <v>23</v>
      </c>
      <c r="N30" s="60">
        <f>VLOOKUP($A30,'Return Data'!$B$7:$R$2292,14,0)</f>
        <v>13.0199</v>
      </c>
      <c r="O30" s="61">
        <f t="shared" si="10"/>
        <v>25</v>
      </c>
      <c r="P30" s="60"/>
      <c r="Q30" s="61"/>
      <c r="R30" s="60">
        <f>VLOOKUP($A30,'Return Data'!$B$7:$R$2292,16,0)</f>
        <v>10.113300000000001</v>
      </c>
      <c r="S30" s="62">
        <f t="shared" si="6"/>
        <v>29</v>
      </c>
    </row>
    <row r="31" spans="1:19" x14ac:dyDescent="0.3">
      <c r="A31" s="58" t="s">
        <v>517</v>
      </c>
      <c r="B31" s="59">
        <f>VLOOKUP($A31,'Return Data'!$B$7:$R$2292,3,0)</f>
        <v>44771</v>
      </c>
      <c r="C31" s="60">
        <f>VLOOKUP($A31,'Return Data'!$B$7:$R$2292,4,0)</f>
        <v>72.6952</v>
      </c>
      <c r="D31" s="60">
        <f>VLOOKUP($A31,'Return Data'!$B$7:$R$2292,10,0)</f>
        <v>0.49480000000000002</v>
      </c>
      <c r="E31" s="61">
        <f t="shared" si="0"/>
        <v>18</v>
      </c>
      <c r="F31" s="60">
        <f>VLOOKUP($A31,'Return Data'!$B$7:$R$2292,11,0)</f>
        <v>0.89059999999999995</v>
      </c>
      <c r="G31" s="61">
        <f t="shared" si="1"/>
        <v>8</v>
      </c>
      <c r="H31" s="60">
        <f>VLOOKUP($A31,'Return Data'!$B$7:$R$2292,12,0)</f>
        <v>0.74309999999999998</v>
      </c>
      <c r="I31" s="61">
        <f t="shared" si="2"/>
        <v>5</v>
      </c>
      <c r="J31" s="60">
        <f>VLOOKUP($A31,'Return Data'!$B$7:$R$2292,13,0)</f>
        <v>7.5381999999999998</v>
      </c>
      <c r="K31" s="61">
        <f t="shared" si="3"/>
        <v>8</v>
      </c>
      <c r="L31" s="60">
        <f>VLOOKUP($A31,'Return Data'!$B$7:$R$2292,17,0)</f>
        <v>24.946100000000001</v>
      </c>
      <c r="M31" s="61">
        <f t="shared" si="4"/>
        <v>10</v>
      </c>
      <c r="N31" s="60">
        <f>VLOOKUP($A31,'Return Data'!$B$7:$R$2292,14,0)</f>
        <v>9.2211999999999996</v>
      </c>
      <c r="O31" s="61">
        <f t="shared" si="10"/>
        <v>30</v>
      </c>
      <c r="P31" s="60">
        <f>VLOOKUP($A31,'Return Data'!$B$7:$R$2292,15,0)</f>
        <v>5.7240000000000002</v>
      </c>
      <c r="Q31" s="61">
        <f t="shared" si="9"/>
        <v>24</v>
      </c>
      <c r="R31" s="60">
        <f>VLOOKUP($A31,'Return Data'!$B$7:$R$2292,16,0)</f>
        <v>11.427899999999999</v>
      </c>
      <c r="S31" s="62">
        <f t="shared" si="6"/>
        <v>24</v>
      </c>
    </row>
    <row r="32" spans="1:19" x14ac:dyDescent="0.3">
      <c r="A32" s="58" t="s">
        <v>523</v>
      </c>
      <c r="B32" s="59">
        <f>VLOOKUP($A32,'Return Data'!$B$7:$R$2292,3,0)</f>
        <v>44771</v>
      </c>
      <c r="C32" s="60">
        <f>VLOOKUP($A32,'Return Data'!$B$7:$R$2292,4,0)</f>
        <v>100.98</v>
      </c>
      <c r="D32" s="60">
        <f>VLOOKUP($A32,'Return Data'!$B$7:$R$2292,10,0)</f>
        <v>-0.68840000000000001</v>
      </c>
      <c r="E32" s="61">
        <f t="shared" si="0"/>
        <v>29</v>
      </c>
      <c r="F32" s="60">
        <f>VLOOKUP($A32,'Return Data'!$B$7:$R$2292,11,0)</f>
        <v>-4.0479000000000003</v>
      </c>
      <c r="G32" s="61">
        <f t="shared" si="1"/>
        <v>31</v>
      </c>
      <c r="H32" s="60">
        <f>VLOOKUP($A32,'Return Data'!$B$7:$R$2292,12,0)</f>
        <v>-8.9367999999999999</v>
      </c>
      <c r="I32" s="61">
        <f t="shared" si="2"/>
        <v>32</v>
      </c>
      <c r="J32" s="60">
        <f>VLOOKUP($A32,'Return Data'!$B$7:$R$2292,13,0)</f>
        <v>-2.9504999999999999</v>
      </c>
      <c r="K32" s="61">
        <f t="shared" si="3"/>
        <v>32</v>
      </c>
      <c r="L32" s="60">
        <f>VLOOKUP($A32,'Return Data'!$B$7:$R$2292,17,0)</f>
        <v>17.6052</v>
      </c>
      <c r="M32" s="61">
        <f t="shared" si="4"/>
        <v>27</v>
      </c>
      <c r="N32" s="60">
        <f>VLOOKUP($A32,'Return Data'!$B$7:$R$2292,14,0)</f>
        <v>12.0121</v>
      </c>
      <c r="O32" s="61">
        <f t="shared" si="10"/>
        <v>28</v>
      </c>
      <c r="P32" s="60">
        <f>VLOOKUP($A32,'Return Data'!$B$7:$R$2292,15,0)</f>
        <v>7.9893999999999998</v>
      </c>
      <c r="Q32" s="61">
        <f t="shared" ref="Q32:Q39" si="11">RANK(P32,P$8:P$39,0)</f>
        <v>22</v>
      </c>
      <c r="R32" s="60">
        <f>VLOOKUP($A32,'Return Data'!$B$7:$R$2292,16,0)</f>
        <v>11.0922</v>
      </c>
      <c r="S32" s="62">
        <f t="shared" si="6"/>
        <v>26</v>
      </c>
    </row>
    <row r="33" spans="1:19" x14ac:dyDescent="0.3">
      <c r="A33" s="58" t="s">
        <v>525</v>
      </c>
      <c r="B33" s="59">
        <f>VLOOKUP($A33,'Return Data'!$B$7:$R$2292,3,0)</f>
        <v>44771</v>
      </c>
      <c r="C33" s="60">
        <f>VLOOKUP($A33,'Return Data'!$B$7:$R$2292,4,0)</f>
        <v>295.78969999999998</v>
      </c>
      <c r="D33" s="60">
        <f>VLOOKUP($A33,'Return Data'!$B$7:$R$2292,10,0)</f>
        <v>-0.58709999999999996</v>
      </c>
      <c r="E33" s="61">
        <f t="shared" si="0"/>
        <v>28</v>
      </c>
      <c r="F33" s="60">
        <f>VLOOKUP($A33,'Return Data'!$B$7:$R$2292,11,0)</f>
        <v>4.9706999999999999</v>
      </c>
      <c r="G33" s="61">
        <f t="shared" si="1"/>
        <v>1</v>
      </c>
      <c r="H33" s="60">
        <f>VLOOKUP($A33,'Return Data'!$B$7:$R$2292,12,0)</f>
        <v>6.7458999999999998</v>
      </c>
      <c r="I33" s="61">
        <f t="shared" si="2"/>
        <v>1</v>
      </c>
      <c r="J33" s="60">
        <f>VLOOKUP($A33,'Return Data'!$B$7:$R$2292,13,0)</f>
        <v>9.3186</v>
      </c>
      <c r="K33" s="61">
        <f t="shared" si="3"/>
        <v>4</v>
      </c>
      <c r="L33" s="60">
        <f>VLOOKUP($A33,'Return Data'!$B$7:$R$2292,17,0)</f>
        <v>40.289400000000001</v>
      </c>
      <c r="M33" s="61">
        <f t="shared" si="4"/>
        <v>1</v>
      </c>
      <c r="N33" s="60">
        <f>VLOOKUP($A33,'Return Data'!$B$7:$R$2292,14,0)</f>
        <v>29.140999999999998</v>
      </c>
      <c r="O33" s="61">
        <f t="shared" si="10"/>
        <v>1</v>
      </c>
      <c r="P33" s="60">
        <f>VLOOKUP($A33,'Return Data'!$B$7:$R$2292,15,0)</f>
        <v>18.671399999999998</v>
      </c>
      <c r="Q33" s="61">
        <f t="shared" si="11"/>
        <v>1</v>
      </c>
      <c r="R33" s="60">
        <f>VLOOKUP($A33,'Return Data'!$B$7:$R$2292,16,0)</f>
        <v>17.458400000000001</v>
      </c>
      <c r="S33" s="62">
        <f t="shared" si="6"/>
        <v>2</v>
      </c>
    </row>
    <row r="34" spans="1:19" x14ac:dyDescent="0.3">
      <c r="A34" s="58" t="s">
        <v>1712</v>
      </c>
      <c r="B34" s="59">
        <f>VLOOKUP($A34,'Return Data'!$B$7:$R$2292,3,0)</f>
        <v>44771</v>
      </c>
      <c r="C34" s="60">
        <f>VLOOKUP($A34,'Return Data'!$B$7:$R$2292,4,0)</f>
        <v>217.672</v>
      </c>
      <c r="D34" s="60">
        <f>VLOOKUP($A34,'Return Data'!$B$7:$R$2292,10,0)</f>
        <v>-0.2175</v>
      </c>
      <c r="E34" s="61">
        <f t="shared" si="0"/>
        <v>25</v>
      </c>
      <c r="F34" s="60">
        <f>VLOOKUP($A34,'Return Data'!$B$7:$R$2292,11,0)</f>
        <v>1.1472</v>
      </c>
      <c r="G34" s="61">
        <f t="shared" si="1"/>
        <v>5</v>
      </c>
      <c r="H34" s="60">
        <f>VLOOKUP($A34,'Return Data'!$B$7:$R$2292,12,0)</f>
        <v>-0.88200000000000001</v>
      </c>
      <c r="I34" s="61">
        <f t="shared" si="2"/>
        <v>12</v>
      </c>
      <c r="J34" s="60">
        <f>VLOOKUP($A34,'Return Data'!$B$7:$R$2292,13,0)</f>
        <v>7.2118000000000002</v>
      </c>
      <c r="K34" s="61">
        <f t="shared" si="3"/>
        <v>12</v>
      </c>
      <c r="L34" s="60">
        <f>VLOOKUP($A34,'Return Data'!$B$7:$R$2292,17,0)</f>
        <v>21.126799999999999</v>
      </c>
      <c r="M34" s="61">
        <f t="shared" si="4"/>
        <v>17</v>
      </c>
      <c r="N34" s="60">
        <f>VLOOKUP($A34,'Return Data'!$B$7:$R$2292,14,0)</f>
        <v>14.973800000000001</v>
      </c>
      <c r="O34" s="61">
        <f t="shared" si="10"/>
        <v>16</v>
      </c>
      <c r="P34" s="60">
        <f>VLOOKUP($A34,'Return Data'!$B$7:$R$2292,15,0)</f>
        <v>12.0367</v>
      </c>
      <c r="Q34" s="61">
        <f t="shared" si="11"/>
        <v>8</v>
      </c>
      <c r="R34" s="60">
        <f>VLOOKUP($A34,'Return Data'!$B$7:$R$2292,16,0)</f>
        <v>15.0746</v>
      </c>
      <c r="S34" s="62">
        <f t="shared" si="6"/>
        <v>5</v>
      </c>
    </row>
    <row r="35" spans="1:19" x14ac:dyDescent="0.3">
      <c r="A35" s="58" t="s">
        <v>526</v>
      </c>
      <c r="B35" s="59">
        <f>VLOOKUP($A35,'Return Data'!$B$7:$R$2292,3,0)</f>
        <v>44771</v>
      </c>
      <c r="C35" s="60">
        <f>VLOOKUP($A35,'Return Data'!$B$7:$R$2292,4,0)</f>
        <v>24.767800000000001</v>
      </c>
      <c r="D35" s="60">
        <f>VLOOKUP($A35,'Return Data'!$B$7:$R$2292,10,0)</f>
        <v>1.4529000000000001</v>
      </c>
      <c r="E35" s="61">
        <f t="shared" si="0"/>
        <v>7</v>
      </c>
      <c r="F35" s="60">
        <f>VLOOKUP($A35,'Return Data'!$B$7:$R$2292,11,0)</f>
        <v>2.0503</v>
      </c>
      <c r="G35" s="61">
        <f t="shared" si="1"/>
        <v>2</v>
      </c>
      <c r="H35" s="60">
        <f>VLOOKUP($A35,'Return Data'!$B$7:$R$2292,12,0)</f>
        <v>-0.65780000000000005</v>
      </c>
      <c r="I35" s="61">
        <f t="shared" si="2"/>
        <v>10</v>
      </c>
      <c r="J35" s="60">
        <f>VLOOKUP($A35,'Return Data'!$B$7:$R$2292,13,0)</f>
        <v>7.1494</v>
      </c>
      <c r="K35" s="61">
        <f t="shared" si="3"/>
        <v>13</v>
      </c>
      <c r="L35" s="60">
        <f>VLOOKUP($A35,'Return Data'!$B$7:$R$2292,17,0)</f>
        <v>17.454000000000001</v>
      </c>
      <c r="M35" s="61">
        <f t="shared" si="4"/>
        <v>28</v>
      </c>
      <c r="N35" s="60">
        <f>VLOOKUP($A35,'Return Data'!$B$7:$R$2292,14,0)</f>
        <v>13.185</v>
      </c>
      <c r="O35" s="61">
        <f t="shared" si="10"/>
        <v>24</v>
      </c>
      <c r="P35" s="60">
        <f>VLOOKUP($A35,'Return Data'!$B$7:$R$2292,15,0)</f>
        <v>9.3062000000000005</v>
      </c>
      <c r="Q35" s="61">
        <f t="shared" si="11"/>
        <v>18</v>
      </c>
      <c r="R35" s="60">
        <f>VLOOKUP($A35,'Return Data'!$B$7:$R$2292,16,0)</f>
        <v>11.0627</v>
      </c>
      <c r="S35" s="62">
        <f t="shared" si="6"/>
        <v>27</v>
      </c>
    </row>
    <row r="36" spans="1:19" x14ac:dyDescent="0.3">
      <c r="A36" s="58" t="s">
        <v>1900</v>
      </c>
      <c r="B36" s="59">
        <f>VLOOKUP($A36,'Return Data'!$B$7:$R$2292,3,0)</f>
        <v>44771</v>
      </c>
      <c r="C36" s="60">
        <f>VLOOKUP($A36,'Return Data'!$B$7:$R$2292,4,0)</f>
        <v>121.3721</v>
      </c>
      <c r="D36" s="60">
        <f>VLOOKUP($A36,'Return Data'!$B$7:$R$2292,10,0)</f>
        <v>1.2759</v>
      </c>
      <c r="E36" s="61">
        <f t="shared" si="0"/>
        <v>9</v>
      </c>
      <c r="F36" s="60">
        <f>VLOOKUP($A36,'Return Data'!$B$7:$R$2292,11,0)</f>
        <v>0.63759999999999994</v>
      </c>
      <c r="G36" s="61">
        <f t="shared" si="1"/>
        <v>13</v>
      </c>
      <c r="H36" s="60">
        <f>VLOOKUP($A36,'Return Data'!$B$7:$R$2292,12,0)</f>
        <v>-2.206</v>
      </c>
      <c r="I36" s="61">
        <f t="shared" si="2"/>
        <v>17</v>
      </c>
      <c r="J36" s="60">
        <f>VLOOKUP($A36,'Return Data'!$B$7:$R$2292,13,0)</f>
        <v>7.4946000000000002</v>
      </c>
      <c r="K36" s="61">
        <f t="shared" si="3"/>
        <v>9</v>
      </c>
      <c r="L36" s="60">
        <f>VLOOKUP($A36,'Return Data'!$B$7:$R$2292,17,0)</f>
        <v>22.6525</v>
      </c>
      <c r="M36" s="61">
        <f t="shared" si="4"/>
        <v>14</v>
      </c>
      <c r="N36" s="60">
        <f>VLOOKUP($A36,'Return Data'!$B$7:$R$2292,14,0)</f>
        <v>15.476100000000001</v>
      </c>
      <c r="O36" s="61">
        <f t="shared" si="10"/>
        <v>15</v>
      </c>
      <c r="P36" s="60">
        <f>VLOOKUP($A36,'Return Data'!$B$7:$R$2292,15,0)</f>
        <v>10.971500000000001</v>
      </c>
      <c r="Q36" s="61">
        <f t="shared" si="11"/>
        <v>11</v>
      </c>
      <c r="R36" s="60">
        <f>VLOOKUP($A36,'Return Data'!$B$7:$R$2292,16,0)</f>
        <v>14.0587</v>
      </c>
      <c r="S36" s="62">
        <f t="shared" si="6"/>
        <v>8</v>
      </c>
    </row>
    <row r="37" spans="1:19" x14ac:dyDescent="0.3">
      <c r="A37" s="58" t="s">
        <v>529</v>
      </c>
      <c r="B37" s="59">
        <f>VLOOKUP($A37,'Return Data'!$B$7:$R$2292,3,0)</f>
        <v>0</v>
      </c>
      <c r="C37" s="60">
        <f>VLOOKUP($A37,'Return Data'!$B$7:$R$2292,4,0)</f>
        <v>0</v>
      </c>
      <c r="D37" s="60">
        <f>VLOOKUP($A37,'Return Data'!$B$7:$R$2292,10,0)</f>
        <v>0</v>
      </c>
      <c r="E37" s="61">
        <f t="shared" si="0"/>
        <v>21</v>
      </c>
      <c r="F37" s="60">
        <f>VLOOKUP($A37,'Return Data'!$B$7:$R$2292,11,0)</f>
        <v>0</v>
      </c>
      <c r="G37" s="61">
        <f t="shared" si="1"/>
        <v>18</v>
      </c>
      <c r="H37" s="60">
        <f>VLOOKUP($A37,'Return Data'!$B$7:$R$2292,12,0)</f>
        <v>0</v>
      </c>
      <c r="I37" s="61">
        <f t="shared" si="2"/>
        <v>8</v>
      </c>
      <c r="J37" s="60">
        <f>VLOOKUP($A37,'Return Data'!$B$7:$R$2292,13,0)</f>
        <v>0</v>
      </c>
      <c r="K37" s="61">
        <f t="shared" si="3"/>
        <v>30</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44771</v>
      </c>
      <c r="C38" s="60">
        <f>VLOOKUP($A38,'Return Data'!$B$7:$R$2292,4,0)</f>
        <v>330.27080000000001</v>
      </c>
      <c r="D38" s="60">
        <f>VLOOKUP($A38,'Return Data'!$B$7:$R$2292,10,0)</f>
        <v>2.0787</v>
      </c>
      <c r="E38" s="61">
        <f t="shared" si="0"/>
        <v>3</v>
      </c>
      <c r="F38" s="60">
        <f>VLOOKUP($A38,'Return Data'!$B$7:$R$2292,11,0)</f>
        <v>0.8115</v>
      </c>
      <c r="G38" s="61">
        <f t="shared" si="1"/>
        <v>10</v>
      </c>
      <c r="H38" s="60">
        <f>VLOOKUP($A38,'Return Data'!$B$7:$R$2292,12,0)</f>
        <v>-0.2732</v>
      </c>
      <c r="I38" s="61">
        <f t="shared" si="2"/>
        <v>9</v>
      </c>
      <c r="J38" s="60">
        <f>VLOOKUP($A38,'Return Data'!$B$7:$R$2292,13,0)</f>
        <v>7.9922000000000004</v>
      </c>
      <c r="K38" s="61">
        <f t="shared" si="3"/>
        <v>6</v>
      </c>
      <c r="L38" s="60">
        <f>VLOOKUP($A38,'Return Data'!$B$7:$R$2292,17,0)</f>
        <v>22.555199999999999</v>
      </c>
      <c r="M38" s="61">
        <f t="shared" si="4"/>
        <v>15</v>
      </c>
      <c r="N38" s="60">
        <f>VLOOKUP($A38,'Return Data'!$B$7:$R$2292,14,0)</f>
        <v>14.151400000000001</v>
      </c>
      <c r="O38" s="61">
        <f t="shared" si="10"/>
        <v>20</v>
      </c>
      <c r="P38" s="60">
        <f>VLOOKUP($A38,'Return Data'!$B$7:$R$2292,15,0)</f>
        <v>9.5465</v>
      </c>
      <c r="Q38" s="61">
        <f t="shared" si="11"/>
        <v>17</v>
      </c>
      <c r="R38" s="60">
        <f>VLOOKUP($A38,'Return Data'!$B$7:$R$2292,16,0)</f>
        <v>13.3795</v>
      </c>
      <c r="S38" s="62">
        <f t="shared" si="6"/>
        <v>15</v>
      </c>
    </row>
    <row r="39" spans="1:19" x14ac:dyDescent="0.3">
      <c r="A39" s="58" t="s">
        <v>532</v>
      </c>
      <c r="B39" s="59">
        <f>VLOOKUP($A39,'Return Data'!$B$7:$R$2292,3,0)</f>
        <v>44771</v>
      </c>
      <c r="C39" s="60">
        <f>VLOOKUP($A39,'Return Data'!$B$7:$R$2292,4,0)</f>
        <v>263.12299999999999</v>
      </c>
      <c r="D39" s="60">
        <f>VLOOKUP($A39,'Return Data'!$B$7:$R$2292,10,0)</f>
        <v>2.2397999999999998</v>
      </c>
      <c r="E39" s="61">
        <f t="shared" si="0"/>
        <v>2</v>
      </c>
      <c r="F39" s="60">
        <f>VLOOKUP($A39,'Return Data'!$B$7:$R$2292,11,0)</f>
        <v>0.74770000000000003</v>
      </c>
      <c r="G39" s="61">
        <f t="shared" si="1"/>
        <v>12</v>
      </c>
      <c r="H39" s="60">
        <f>VLOOKUP($A39,'Return Data'!$B$7:$R$2292,12,0)</f>
        <v>-0.69820000000000004</v>
      </c>
      <c r="I39" s="61">
        <f t="shared" si="2"/>
        <v>11</v>
      </c>
      <c r="J39" s="60">
        <f>VLOOKUP($A39,'Return Data'!$B$7:$R$2292,13,0)</f>
        <v>7.2298</v>
      </c>
      <c r="K39" s="61">
        <f t="shared" si="3"/>
        <v>11</v>
      </c>
      <c r="L39" s="60">
        <f>VLOOKUP($A39,'Return Data'!$B$7:$R$2292,17,0)</f>
        <v>25.941299999999998</v>
      </c>
      <c r="M39" s="61">
        <f t="shared" si="4"/>
        <v>7</v>
      </c>
      <c r="N39" s="60">
        <f>VLOOKUP($A39,'Return Data'!$B$7:$R$2292,14,0)</f>
        <v>15.9671</v>
      </c>
      <c r="O39" s="61">
        <f t="shared" si="10"/>
        <v>11</v>
      </c>
      <c r="P39" s="60">
        <f>VLOOKUP($A39,'Return Data'!$B$7:$R$2292,15,0)</f>
        <v>9.7683999999999997</v>
      </c>
      <c r="Q39" s="61">
        <f t="shared" si="11"/>
        <v>14</v>
      </c>
      <c r="R39" s="60">
        <f>VLOOKUP($A39,'Return Data'!$B$7:$R$2292,16,0)</f>
        <v>12.093500000000001</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0.37169375000000004</v>
      </c>
      <c r="E41" s="69"/>
      <c r="F41" s="70">
        <f>AVERAGE(F8:F39)</f>
        <v>-0.24446562500000002</v>
      </c>
      <c r="G41" s="69"/>
      <c r="H41" s="70">
        <f>AVERAGE(H8:H39)</f>
        <v>-1.63385625</v>
      </c>
      <c r="I41" s="69"/>
      <c r="J41" s="70">
        <f>AVERAGE(J8:J39)</f>
        <v>5.5016687500000012</v>
      </c>
      <c r="K41" s="69"/>
      <c r="L41" s="70">
        <f>AVERAGE(L8:L39)</f>
        <v>22.208656249999997</v>
      </c>
      <c r="M41" s="69"/>
      <c r="N41" s="70">
        <f>AVERAGE(N8:N39)</f>
        <v>15.292609677419357</v>
      </c>
      <c r="O41" s="69"/>
      <c r="P41" s="70">
        <f>AVERAGE(P8:P39)</f>
        <v>10.315807999999997</v>
      </c>
      <c r="Q41" s="69"/>
      <c r="R41" s="70">
        <f>AVERAGE(R8:R39)</f>
        <v>12.738893749999999</v>
      </c>
      <c r="S41" s="71"/>
    </row>
    <row r="42" spans="1:19" x14ac:dyDescent="0.3">
      <c r="A42" s="68" t="s">
        <v>28</v>
      </c>
      <c r="B42" s="69"/>
      <c r="C42" s="69"/>
      <c r="D42" s="70">
        <f>MIN(D8:D39)</f>
        <v>-5.1292999999999997</v>
      </c>
      <c r="E42" s="69"/>
      <c r="F42" s="70">
        <f>MIN(F8:F39)</f>
        <v>-6.6475</v>
      </c>
      <c r="G42" s="69"/>
      <c r="H42" s="70">
        <f>MIN(H8:H39)</f>
        <v>-8.9367999999999999</v>
      </c>
      <c r="I42" s="69"/>
      <c r="J42" s="70">
        <f>MIN(J8:J39)</f>
        <v>-2.9504999999999999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2.3071000000000002</v>
      </c>
      <c r="E43" s="73"/>
      <c r="F43" s="74">
        <f>MAX(F8:F39)</f>
        <v>4.9706999999999999</v>
      </c>
      <c r="G43" s="73"/>
      <c r="H43" s="74">
        <f>MAX(H8:H39)</f>
        <v>6.7458999999999998</v>
      </c>
      <c r="I43" s="73"/>
      <c r="J43" s="74">
        <f>MAX(J8:J39)</f>
        <v>17.344000000000001</v>
      </c>
      <c r="K43" s="73"/>
      <c r="L43" s="74">
        <f>MAX(L8:L39)</f>
        <v>40.289400000000001</v>
      </c>
      <c r="M43" s="73"/>
      <c r="N43" s="74">
        <f>MAX(N8:N39)</f>
        <v>29.140999999999998</v>
      </c>
      <c r="O43" s="73"/>
      <c r="P43" s="74">
        <f>MAX(P8:P39)</f>
        <v>18.671399999999998</v>
      </c>
      <c r="Q43" s="73"/>
      <c r="R43" s="74">
        <f>MAX(R8:R39)</f>
        <v>20.7789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44771</v>
      </c>
      <c r="C8" s="60">
        <f>VLOOKUP($A8,'Return Data'!$B$7:$R$2292,4,0)</f>
        <v>1034.06</v>
      </c>
      <c r="D8" s="60">
        <f>VLOOKUP($A8,'Return Data'!$B$7:$R$2292,10,0)</f>
        <v>-2.9115000000000002</v>
      </c>
      <c r="E8" s="61">
        <f t="shared" ref="E8:E39" si="0">RANK(D8,D$8:D$39,0)</f>
        <v>31</v>
      </c>
      <c r="F8" s="60">
        <f>VLOOKUP($A8,'Return Data'!$B$7:$R$2292,11,0)</f>
        <v>0.46339999999999998</v>
      </c>
      <c r="G8" s="61">
        <f t="shared" ref="G8:G39" si="1">RANK(F8,F$8:F$39,0)</f>
        <v>8</v>
      </c>
      <c r="H8" s="60">
        <f>VLOOKUP($A8,'Return Data'!$B$7:$R$2292,12,0)</f>
        <v>-4.5753000000000004</v>
      </c>
      <c r="I8" s="61">
        <f t="shared" ref="I8:I39" si="2">RANK(H8,H$8:H$39,0)</f>
        <v>25</v>
      </c>
      <c r="J8" s="60">
        <f>VLOOKUP($A8,'Return Data'!$B$7:$R$2292,13,0)</f>
        <v>2.4409999999999998</v>
      </c>
      <c r="K8" s="61">
        <f t="shared" ref="K8:K39" si="3">RANK(J8,J$8:J$39,0)</f>
        <v>23</v>
      </c>
      <c r="L8" s="60">
        <f>VLOOKUP($A8,'Return Data'!$B$7:$R$2292,17,0)</f>
        <v>21.855899999999998</v>
      </c>
      <c r="M8" s="61">
        <f t="shared" ref="M8:M39" si="4">RANK(L8,L$8:L$39,0)</f>
        <v>12</v>
      </c>
      <c r="N8" s="60">
        <f>VLOOKUP($A8,'Return Data'!$B$7:$R$2292,14,0)</f>
        <v>12.335800000000001</v>
      </c>
      <c r="O8" s="61">
        <f t="shared" ref="O8:O26" si="5">RANK(N8,N$8:N$39,0)</f>
        <v>22</v>
      </c>
      <c r="P8" s="60">
        <f>VLOOKUP($A8,'Return Data'!$B$7:$R$2292,15,0)</f>
        <v>7.2567000000000004</v>
      </c>
      <c r="Q8" s="61">
        <f>RANK(P8,P$8:P$39,0)</f>
        <v>20</v>
      </c>
      <c r="R8" s="60">
        <f>VLOOKUP($A8,'Return Data'!$B$7:$R$2292,16,0)</f>
        <v>18.386900000000001</v>
      </c>
      <c r="S8" s="62">
        <f t="shared" ref="S8:S39" si="6">RANK(R8,R$8:R$39,0)</f>
        <v>2</v>
      </c>
    </row>
    <row r="9" spans="1:20" x14ac:dyDescent="0.3">
      <c r="A9" s="58" t="s">
        <v>478</v>
      </c>
      <c r="B9" s="59">
        <f>VLOOKUP($A9,'Return Data'!$B$7:$R$2292,3,0)</f>
        <v>44771</v>
      </c>
      <c r="C9" s="60">
        <f>VLOOKUP($A9,'Return Data'!$B$7:$R$2292,4,0)</f>
        <v>14.95</v>
      </c>
      <c r="D9" s="60">
        <f>VLOOKUP($A9,'Return Data'!$B$7:$R$2292,10,0)</f>
        <v>6.6900000000000001E-2</v>
      </c>
      <c r="E9" s="61">
        <f t="shared" si="0"/>
        <v>18</v>
      </c>
      <c r="F9" s="60">
        <f>VLOOKUP($A9,'Return Data'!$B$7:$R$2292,11,0)</f>
        <v>-2.2875999999999999</v>
      </c>
      <c r="G9" s="61">
        <f t="shared" si="1"/>
        <v>25</v>
      </c>
      <c r="H9" s="60">
        <f>VLOOKUP($A9,'Return Data'!$B$7:$R$2292,12,0)</f>
        <v>-5.6782000000000004</v>
      </c>
      <c r="I9" s="61">
        <f t="shared" si="2"/>
        <v>31</v>
      </c>
      <c r="J9" s="60">
        <f>VLOOKUP($A9,'Return Data'!$B$7:$R$2292,13,0)</f>
        <v>3.1034000000000002</v>
      </c>
      <c r="K9" s="61">
        <f t="shared" si="3"/>
        <v>20</v>
      </c>
      <c r="L9" s="60">
        <f>VLOOKUP($A9,'Return Data'!$B$7:$R$2292,17,0)</f>
        <v>18.424600000000002</v>
      </c>
      <c r="M9" s="61">
        <f t="shared" si="4"/>
        <v>21</v>
      </c>
      <c r="N9" s="60">
        <f>VLOOKUP($A9,'Return Data'!$B$7:$R$2292,14,0)</f>
        <v>13.9519</v>
      </c>
      <c r="O9" s="61">
        <f t="shared" si="5"/>
        <v>16</v>
      </c>
      <c r="P9" s="60"/>
      <c r="Q9" s="61"/>
      <c r="R9" s="60">
        <f>VLOOKUP($A9,'Return Data'!$B$7:$R$2292,16,0)</f>
        <v>10.6525</v>
      </c>
      <c r="S9" s="62">
        <f t="shared" si="6"/>
        <v>24</v>
      </c>
    </row>
    <row r="10" spans="1:20" x14ac:dyDescent="0.3">
      <c r="A10" s="58" t="s">
        <v>1958</v>
      </c>
      <c r="B10" s="59">
        <f>VLOOKUP($A10,'Return Data'!$B$7:$R$2292,3,0)</f>
        <v>44771</v>
      </c>
      <c r="C10" s="60">
        <f>VLOOKUP($A10,'Return Data'!$B$7:$R$2292,4,0)</f>
        <v>18.145399999999999</v>
      </c>
      <c r="D10" s="60">
        <f>VLOOKUP($A10,'Return Data'!$B$7:$R$2292,10,0)</f>
        <v>0.51849999999999996</v>
      </c>
      <c r="E10" s="61">
        <f t="shared" si="0"/>
        <v>13</v>
      </c>
      <c r="F10" s="60">
        <f>VLOOKUP($A10,'Return Data'!$B$7:$R$2292,11,0)</f>
        <v>-0.61829999999999996</v>
      </c>
      <c r="G10" s="61">
        <f t="shared" si="1"/>
        <v>18</v>
      </c>
      <c r="H10" s="60">
        <f>VLOOKUP($A10,'Return Data'!$B$7:$R$2292,12,0)</f>
        <v>-2.6440000000000001</v>
      </c>
      <c r="I10" s="61">
        <f t="shared" si="2"/>
        <v>15</v>
      </c>
      <c r="J10" s="60">
        <f>VLOOKUP($A10,'Return Data'!$B$7:$R$2292,13,0)</f>
        <v>2.3481000000000001</v>
      </c>
      <c r="K10" s="61">
        <f t="shared" si="3"/>
        <v>25</v>
      </c>
      <c r="L10" s="60">
        <f>VLOOKUP($A10,'Return Data'!$B$7:$R$2292,17,0)</f>
        <v>18.726299999999998</v>
      </c>
      <c r="M10" s="61">
        <f t="shared" si="4"/>
        <v>20</v>
      </c>
      <c r="N10" s="60">
        <f>VLOOKUP($A10,'Return Data'!$B$7:$R$2292,14,0)</f>
        <v>15.4712</v>
      </c>
      <c r="O10" s="61">
        <f t="shared" si="5"/>
        <v>7</v>
      </c>
      <c r="P10" s="60">
        <f>VLOOKUP($A10,'Return Data'!$B$7:$R$2292,15,0)</f>
        <v>11.608599999999999</v>
      </c>
      <c r="Q10" s="61">
        <f t="shared" ref="Q10:Q16" si="7">RANK(P10,P$8:P$39,0)</f>
        <v>4</v>
      </c>
      <c r="R10" s="60">
        <f>VLOOKUP($A10,'Return Data'!$B$7:$R$2292,16,0)</f>
        <v>11.869199999999999</v>
      </c>
      <c r="S10" s="62">
        <f t="shared" si="6"/>
        <v>13</v>
      </c>
    </row>
    <row r="11" spans="1:20" x14ac:dyDescent="0.3">
      <c r="A11" s="58" t="s">
        <v>2016</v>
      </c>
      <c r="B11" s="59">
        <f>VLOOKUP($A11,'Return Data'!$B$7:$R$2292,3,0)</f>
        <v>44771</v>
      </c>
      <c r="C11" s="60">
        <f>VLOOKUP($A11,'Return Data'!$B$7:$R$2292,4,0)</f>
        <v>21.58</v>
      </c>
      <c r="D11" s="60">
        <f>VLOOKUP($A11,'Return Data'!$B$7:$R$2292,10,0)</f>
        <v>-5.3924000000000003</v>
      </c>
      <c r="E11" s="61">
        <f t="shared" si="0"/>
        <v>32</v>
      </c>
      <c r="F11" s="60">
        <f>VLOOKUP($A11,'Return Data'!$B$7:$R$2292,11,0)</f>
        <v>-7.1029</v>
      </c>
      <c r="G11" s="61">
        <f t="shared" si="1"/>
        <v>32</v>
      </c>
      <c r="H11" s="60">
        <f>VLOOKUP($A11,'Return Data'!$B$7:$R$2292,12,0)</f>
        <v>-4.7241</v>
      </c>
      <c r="I11" s="61">
        <f t="shared" si="2"/>
        <v>27</v>
      </c>
      <c r="J11" s="60">
        <f>VLOOKUP($A11,'Return Data'!$B$7:$R$2292,13,0)</f>
        <v>-1.7750999999999999</v>
      </c>
      <c r="K11" s="61">
        <f t="shared" si="3"/>
        <v>31</v>
      </c>
      <c r="L11" s="60">
        <f>VLOOKUP($A11,'Return Data'!$B$7:$R$2292,17,0)</f>
        <v>33.491500000000002</v>
      </c>
      <c r="M11" s="61">
        <f t="shared" si="4"/>
        <v>2</v>
      </c>
      <c r="N11" s="60">
        <f>VLOOKUP($A11,'Return Data'!$B$7:$R$2292,14,0)</f>
        <v>25.159500000000001</v>
      </c>
      <c r="O11" s="61">
        <f t="shared" si="5"/>
        <v>2</v>
      </c>
      <c r="P11" s="60">
        <f>VLOOKUP($A11,'Return Data'!$B$7:$R$2292,15,0)</f>
        <v>11.795400000000001</v>
      </c>
      <c r="Q11" s="61">
        <f t="shared" si="7"/>
        <v>3</v>
      </c>
      <c r="R11" s="60">
        <f>VLOOKUP($A11,'Return Data'!$B$7:$R$2292,16,0)</f>
        <v>13.611499999999999</v>
      </c>
      <c r="S11" s="62">
        <f t="shared" si="6"/>
        <v>8</v>
      </c>
    </row>
    <row r="12" spans="1:20" x14ac:dyDescent="0.3">
      <c r="A12" s="58" t="s">
        <v>482</v>
      </c>
      <c r="B12" s="59">
        <f>VLOOKUP($A12,'Return Data'!$B$7:$R$2292,3,0)</f>
        <v>44771</v>
      </c>
      <c r="C12" s="60">
        <f>VLOOKUP($A12,'Return Data'!$B$7:$R$2292,4,0)</f>
        <v>240.5</v>
      </c>
      <c r="D12" s="60">
        <f>VLOOKUP($A12,'Return Data'!$B$7:$R$2292,10,0)</f>
        <v>0.85550000000000004</v>
      </c>
      <c r="E12" s="61">
        <f t="shared" si="0"/>
        <v>12</v>
      </c>
      <c r="F12" s="60">
        <f>VLOOKUP($A12,'Return Data'!$B$7:$R$2292,11,0)</f>
        <v>-1.1833</v>
      </c>
      <c r="G12" s="61">
        <f t="shared" si="1"/>
        <v>20</v>
      </c>
      <c r="H12" s="60">
        <f>VLOOKUP($A12,'Return Data'!$B$7:$R$2292,12,0)</f>
        <v>-2.4499</v>
      </c>
      <c r="I12" s="61">
        <f t="shared" si="2"/>
        <v>14</v>
      </c>
      <c r="J12" s="60">
        <f>VLOOKUP($A12,'Return Data'!$B$7:$R$2292,13,0)</f>
        <v>3.9910000000000001</v>
      </c>
      <c r="K12" s="61">
        <f t="shared" si="3"/>
        <v>18</v>
      </c>
      <c r="L12" s="60">
        <f>VLOOKUP($A12,'Return Data'!$B$7:$R$2292,17,0)</f>
        <v>19.289300000000001</v>
      </c>
      <c r="M12" s="61">
        <f t="shared" si="4"/>
        <v>19</v>
      </c>
      <c r="N12" s="60">
        <f>VLOOKUP($A12,'Return Data'!$B$7:$R$2292,14,0)</f>
        <v>15.6622</v>
      </c>
      <c r="O12" s="61">
        <f t="shared" si="5"/>
        <v>6</v>
      </c>
      <c r="P12" s="60">
        <f>VLOOKUP($A12,'Return Data'!$B$7:$R$2292,15,0)</f>
        <v>11.2195</v>
      </c>
      <c r="Q12" s="61">
        <f t="shared" si="7"/>
        <v>5</v>
      </c>
      <c r="R12" s="60">
        <f>VLOOKUP($A12,'Return Data'!$B$7:$R$2292,16,0)</f>
        <v>11.379799999999999</v>
      </c>
      <c r="S12" s="62">
        <f t="shared" si="6"/>
        <v>19</v>
      </c>
    </row>
    <row r="13" spans="1:20" x14ac:dyDescent="0.3">
      <c r="A13" s="58" t="s">
        <v>484</v>
      </c>
      <c r="B13" s="59">
        <f>VLOOKUP($A13,'Return Data'!$B$7:$R$2292,3,0)</f>
        <v>44771</v>
      </c>
      <c r="C13" s="60">
        <f>VLOOKUP($A13,'Return Data'!$B$7:$R$2292,4,0)</f>
        <v>226.256</v>
      </c>
      <c r="D13" s="60">
        <f>VLOOKUP($A13,'Return Data'!$B$7:$R$2292,10,0)</f>
        <v>1.3129</v>
      </c>
      <c r="E13" s="61">
        <f t="shared" si="0"/>
        <v>5</v>
      </c>
      <c r="F13" s="60">
        <f>VLOOKUP($A13,'Return Data'!$B$7:$R$2292,11,0)</f>
        <v>-2.1328999999999998</v>
      </c>
      <c r="G13" s="61">
        <f t="shared" si="1"/>
        <v>24</v>
      </c>
      <c r="H13" s="60">
        <f>VLOOKUP($A13,'Return Data'!$B$7:$R$2292,12,0)</f>
        <v>-5.1966000000000001</v>
      </c>
      <c r="I13" s="61">
        <f t="shared" si="2"/>
        <v>30</v>
      </c>
      <c r="J13" s="60">
        <f>VLOOKUP($A13,'Return Data'!$B$7:$R$2292,13,0)</f>
        <v>-0.1095</v>
      </c>
      <c r="K13" s="61">
        <f t="shared" si="3"/>
        <v>30</v>
      </c>
      <c r="L13" s="60">
        <f>VLOOKUP($A13,'Return Data'!$B$7:$R$2292,17,0)</f>
        <v>19.694600000000001</v>
      </c>
      <c r="M13" s="61">
        <f t="shared" si="4"/>
        <v>18</v>
      </c>
      <c r="N13" s="60">
        <f>VLOOKUP($A13,'Return Data'!$B$7:$R$2292,14,0)</f>
        <v>14.860300000000001</v>
      </c>
      <c r="O13" s="61">
        <f t="shared" si="5"/>
        <v>10</v>
      </c>
      <c r="P13" s="60">
        <f>VLOOKUP($A13,'Return Data'!$B$7:$R$2292,15,0)</f>
        <v>9.9827999999999992</v>
      </c>
      <c r="Q13" s="61">
        <f t="shared" si="7"/>
        <v>10</v>
      </c>
      <c r="R13" s="60">
        <f>VLOOKUP($A13,'Return Data'!$B$7:$R$2292,16,0)</f>
        <v>14.3972</v>
      </c>
      <c r="S13" s="62">
        <f t="shared" si="6"/>
        <v>7</v>
      </c>
    </row>
    <row r="14" spans="1:20" x14ac:dyDescent="0.3">
      <c r="A14" s="58" t="s">
        <v>486</v>
      </c>
      <c r="B14" s="59">
        <f>VLOOKUP($A14,'Return Data'!$B$7:$R$2292,3,0)</f>
        <v>44771</v>
      </c>
      <c r="C14" s="60">
        <f>VLOOKUP($A14,'Return Data'!$B$7:$R$2292,4,0)</f>
        <v>38.26</v>
      </c>
      <c r="D14" s="60">
        <f>VLOOKUP($A14,'Return Data'!$B$7:$R$2292,10,0)</f>
        <v>2.6100000000000002E-2</v>
      </c>
      <c r="E14" s="61">
        <f t="shared" si="0"/>
        <v>19</v>
      </c>
      <c r="F14" s="60">
        <f>VLOOKUP($A14,'Return Data'!$B$7:$R$2292,11,0)</f>
        <v>0.13089999999999999</v>
      </c>
      <c r="G14" s="61">
        <f t="shared" si="1"/>
        <v>12</v>
      </c>
      <c r="H14" s="60">
        <f>VLOOKUP($A14,'Return Data'!$B$7:$R$2292,12,0)</f>
        <v>1.3777999999999999</v>
      </c>
      <c r="I14" s="61">
        <f t="shared" si="2"/>
        <v>3</v>
      </c>
      <c r="J14" s="60">
        <f>VLOOKUP($A14,'Return Data'!$B$7:$R$2292,13,0)</f>
        <v>7.8658000000000001</v>
      </c>
      <c r="K14" s="61">
        <f t="shared" si="3"/>
        <v>4</v>
      </c>
      <c r="L14" s="60">
        <f>VLOOKUP($A14,'Return Data'!$B$7:$R$2292,17,0)</f>
        <v>23.193000000000001</v>
      </c>
      <c r="M14" s="61">
        <f t="shared" si="4"/>
        <v>10</v>
      </c>
      <c r="N14" s="60">
        <f>VLOOKUP($A14,'Return Data'!$B$7:$R$2292,14,0)</f>
        <v>15.3786</v>
      </c>
      <c r="O14" s="61">
        <f t="shared" si="5"/>
        <v>8</v>
      </c>
      <c r="P14" s="60">
        <f>VLOOKUP($A14,'Return Data'!$B$7:$R$2292,15,0)</f>
        <v>10.3873</v>
      </c>
      <c r="Q14" s="61">
        <f t="shared" si="7"/>
        <v>9</v>
      </c>
      <c r="R14" s="60">
        <f>VLOOKUP($A14,'Return Data'!$B$7:$R$2292,16,0)</f>
        <v>10.897399999999999</v>
      </c>
      <c r="S14" s="62">
        <f t="shared" si="6"/>
        <v>22</v>
      </c>
    </row>
    <row r="15" spans="1:20" x14ac:dyDescent="0.3">
      <c r="A15" s="58" t="s">
        <v>487</v>
      </c>
      <c r="B15" s="59">
        <f>VLOOKUP($A15,'Return Data'!$B$7:$R$2292,3,0)</f>
        <v>44771</v>
      </c>
      <c r="C15" s="60">
        <f>VLOOKUP($A15,'Return Data'!$B$7:$R$2292,4,0)</f>
        <v>172.15790000000001</v>
      </c>
      <c r="D15" s="60">
        <f>VLOOKUP($A15,'Return Data'!$B$7:$R$2292,10,0)</f>
        <v>0.33860000000000001</v>
      </c>
      <c r="E15" s="61">
        <f t="shared" si="0"/>
        <v>14</v>
      </c>
      <c r="F15" s="60">
        <f>VLOOKUP($A15,'Return Data'!$B$7:$R$2292,11,0)</f>
        <v>-1.3631</v>
      </c>
      <c r="G15" s="61">
        <f t="shared" si="1"/>
        <v>21</v>
      </c>
      <c r="H15" s="60">
        <f>VLOOKUP($A15,'Return Data'!$B$7:$R$2292,12,0)</f>
        <v>-3.3997000000000002</v>
      </c>
      <c r="I15" s="61">
        <f t="shared" si="2"/>
        <v>18</v>
      </c>
      <c r="J15" s="60">
        <f>VLOOKUP($A15,'Return Data'!$B$7:$R$2292,13,0)</f>
        <v>2.9430000000000001</v>
      </c>
      <c r="K15" s="61">
        <f t="shared" si="3"/>
        <v>21</v>
      </c>
      <c r="L15" s="60">
        <f>VLOOKUP($A15,'Return Data'!$B$7:$R$2292,17,0)</f>
        <v>21.808</v>
      </c>
      <c r="M15" s="61">
        <f t="shared" si="4"/>
        <v>13</v>
      </c>
      <c r="N15" s="60">
        <f>VLOOKUP($A15,'Return Data'!$B$7:$R$2292,14,0)</f>
        <v>13.6258</v>
      </c>
      <c r="O15" s="61">
        <f t="shared" si="5"/>
        <v>17</v>
      </c>
      <c r="P15" s="60">
        <f>VLOOKUP($A15,'Return Data'!$B$7:$R$2292,15,0)</f>
        <v>9.1476000000000006</v>
      </c>
      <c r="Q15" s="61">
        <f t="shared" si="7"/>
        <v>12</v>
      </c>
      <c r="R15" s="60">
        <f>VLOOKUP($A15,'Return Data'!$B$7:$R$2292,16,0)</f>
        <v>13.388199999999999</v>
      </c>
      <c r="S15" s="62">
        <f t="shared" si="6"/>
        <v>9</v>
      </c>
    </row>
    <row r="16" spans="1:20" x14ac:dyDescent="0.3">
      <c r="A16" s="58" t="s">
        <v>489</v>
      </c>
      <c r="B16" s="59">
        <f>VLOOKUP($A16,'Return Data'!$B$7:$R$2292,3,0)</f>
        <v>44771</v>
      </c>
      <c r="C16" s="60">
        <f>VLOOKUP($A16,'Return Data'!$B$7:$R$2292,4,0)</f>
        <v>79.694000000000003</v>
      </c>
      <c r="D16" s="60">
        <f>VLOOKUP($A16,'Return Data'!$B$7:$R$2292,10,0)</f>
        <v>1.0229999999999999</v>
      </c>
      <c r="E16" s="61">
        <f t="shared" si="0"/>
        <v>8</v>
      </c>
      <c r="F16" s="60">
        <f>VLOOKUP($A16,'Return Data'!$B$7:$R$2292,11,0)</f>
        <v>0.46639999999999998</v>
      </c>
      <c r="G16" s="61">
        <f t="shared" si="1"/>
        <v>7</v>
      </c>
      <c r="H16" s="60">
        <f>VLOOKUP($A16,'Return Data'!$B$7:$R$2292,12,0)</f>
        <v>2.76E-2</v>
      </c>
      <c r="I16" s="61">
        <f t="shared" si="2"/>
        <v>6</v>
      </c>
      <c r="J16" s="60">
        <f>VLOOKUP($A16,'Return Data'!$B$7:$R$2292,13,0)</f>
        <v>6.5499000000000001</v>
      </c>
      <c r="K16" s="61">
        <f t="shared" si="3"/>
        <v>9</v>
      </c>
      <c r="L16" s="60">
        <f>VLOOKUP($A16,'Return Data'!$B$7:$R$2292,17,0)</f>
        <v>24.442699999999999</v>
      </c>
      <c r="M16" s="61">
        <f t="shared" si="4"/>
        <v>7</v>
      </c>
      <c r="N16" s="60">
        <f>VLOOKUP($A16,'Return Data'!$B$7:$R$2292,14,0)</f>
        <v>14.751799999999999</v>
      </c>
      <c r="O16" s="61">
        <f t="shared" si="5"/>
        <v>11</v>
      </c>
      <c r="P16" s="60">
        <f>VLOOKUP($A16,'Return Data'!$B$7:$R$2292,15,0)</f>
        <v>8.3701000000000008</v>
      </c>
      <c r="Q16" s="61">
        <f t="shared" si="7"/>
        <v>15</v>
      </c>
      <c r="R16" s="60">
        <f>VLOOKUP($A16,'Return Data'!$B$7:$R$2292,16,0)</f>
        <v>12.728999999999999</v>
      </c>
      <c r="S16" s="62">
        <f t="shared" si="6"/>
        <v>10</v>
      </c>
    </row>
    <row r="17" spans="1:19" x14ac:dyDescent="0.3">
      <c r="A17" s="58" t="s">
        <v>492</v>
      </c>
      <c r="B17" s="59">
        <f>VLOOKUP($A17,'Return Data'!$B$7:$R$2292,3,0)</f>
        <v>44771</v>
      </c>
      <c r="C17" s="60">
        <f>VLOOKUP($A17,'Return Data'!$B$7:$R$2292,4,0)</f>
        <v>15.2211</v>
      </c>
      <c r="D17" s="60">
        <f>VLOOKUP($A17,'Return Data'!$B$7:$R$2292,10,0)</f>
        <v>-0.82620000000000005</v>
      </c>
      <c r="E17" s="61">
        <f t="shared" si="0"/>
        <v>27</v>
      </c>
      <c r="F17" s="60">
        <f>VLOOKUP($A17,'Return Data'!$B$7:$R$2292,11,0)</f>
        <v>-3.0787</v>
      </c>
      <c r="G17" s="61">
        <f t="shared" si="1"/>
        <v>30</v>
      </c>
      <c r="H17" s="60">
        <f>VLOOKUP($A17,'Return Data'!$B$7:$R$2292,12,0)</f>
        <v>-4.6661000000000001</v>
      </c>
      <c r="I17" s="61">
        <f t="shared" si="2"/>
        <v>26</v>
      </c>
      <c r="J17" s="60">
        <f>VLOOKUP($A17,'Return Data'!$B$7:$R$2292,13,0)</f>
        <v>2.3927999999999998</v>
      </c>
      <c r="K17" s="61">
        <f t="shared" si="3"/>
        <v>24</v>
      </c>
      <c r="L17" s="60">
        <f>VLOOKUP($A17,'Return Data'!$B$7:$R$2292,17,0)</f>
        <v>16.953299999999999</v>
      </c>
      <c r="M17" s="61">
        <f t="shared" si="4"/>
        <v>25</v>
      </c>
      <c r="N17" s="60">
        <f>VLOOKUP($A17,'Return Data'!$B$7:$R$2292,14,0)</f>
        <v>12.742599999999999</v>
      </c>
      <c r="O17" s="61">
        <f t="shared" si="5"/>
        <v>20</v>
      </c>
      <c r="P17" s="60"/>
      <c r="Q17" s="61"/>
      <c r="R17" s="60">
        <f>VLOOKUP($A17,'Return Data'!$B$7:$R$2292,16,0)</f>
        <v>11.7882</v>
      </c>
      <c r="S17" s="62">
        <f t="shared" si="6"/>
        <v>14</v>
      </c>
    </row>
    <row r="18" spans="1:19" x14ac:dyDescent="0.3">
      <c r="A18" s="58" t="s">
        <v>493</v>
      </c>
      <c r="B18" s="59">
        <f>VLOOKUP($A18,'Return Data'!$B$7:$R$2292,3,0)</f>
        <v>44771</v>
      </c>
      <c r="C18" s="60">
        <f>VLOOKUP($A18,'Return Data'!$B$7:$R$2292,4,0)</f>
        <v>225.6</v>
      </c>
      <c r="D18" s="60">
        <f>VLOOKUP($A18,'Return Data'!$B$7:$R$2292,10,0)</f>
        <v>-0.16370000000000001</v>
      </c>
      <c r="E18" s="61">
        <f t="shared" si="0"/>
        <v>22</v>
      </c>
      <c r="F18" s="60">
        <f>VLOOKUP($A18,'Return Data'!$B$7:$R$2292,11,0)</f>
        <v>1.3613999999999999</v>
      </c>
      <c r="G18" s="61">
        <f t="shared" si="1"/>
        <v>2</v>
      </c>
      <c r="H18" s="60">
        <f>VLOOKUP($A18,'Return Data'!$B$7:$R$2292,12,0)</f>
        <v>3.6764999999999999</v>
      </c>
      <c r="I18" s="61">
        <f t="shared" si="2"/>
        <v>2</v>
      </c>
      <c r="J18" s="60">
        <f>VLOOKUP($A18,'Return Data'!$B$7:$R$2292,13,0)</f>
        <v>16.715800000000002</v>
      </c>
      <c r="K18" s="61">
        <f t="shared" si="3"/>
        <v>1</v>
      </c>
      <c r="L18" s="60">
        <f>VLOOKUP($A18,'Return Data'!$B$7:$R$2292,17,0)</f>
        <v>33.454300000000003</v>
      </c>
      <c r="M18" s="61">
        <f t="shared" si="4"/>
        <v>3</v>
      </c>
      <c r="N18" s="60">
        <f>VLOOKUP($A18,'Return Data'!$B$7:$R$2292,14,0)</f>
        <v>19.5442</v>
      </c>
      <c r="O18" s="61">
        <f t="shared" si="5"/>
        <v>3</v>
      </c>
      <c r="P18" s="60">
        <f>VLOOKUP($A18,'Return Data'!$B$7:$R$2292,15,0)</f>
        <v>13.199299999999999</v>
      </c>
      <c r="Q18" s="61">
        <f>RANK(P18,P$8:P$39,0)</f>
        <v>2</v>
      </c>
      <c r="R18" s="60">
        <f>VLOOKUP($A18,'Return Data'!$B$7:$R$2292,16,0)</f>
        <v>14.679500000000001</v>
      </c>
      <c r="S18" s="62">
        <f t="shared" si="6"/>
        <v>6</v>
      </c>
    </row>
    <row r="19" spans="1:19" x14ac:dyDescent="0.3">
      <c r="A19" s="58" t="s">
        <v>495</v>
      </c>
      <c r="B19" s="59">
        <f>VLOOKUP($A19,'Return Data'!$B$7:$R$2292,3,0)</f>
        <v>44771</v>
      </c>
      <c r="C19" s="60">
        <f>VLOOKUP($A19,'Return Data'!$B$7:$R$2292,4,0)</f>
        <v>15.4274</v>
      </c>
      <c r="D19" s="60">
        <f>VLOOKUP($A19,'Return Data'!$B$7:$R$2292,10,0)</f>
        <v>-0.3115</v>
      </c>
      <c r="E19" s="61">
        <f t="shared" si="0"/>
        <v>23</v>
      </c>
      <c r="F19" s="60">
        <f>VLOOKUP($A19,'Return Data'!$B$7:$R$2292,11,0)</f>
        <v>-2.4965000000000002</v>
      </c>
      <c r="G19" s="61">
        <f t="shared" si="1"/>
        <v>27</v>
      </c>
      <c r="H19" s="60">
        <f>VLOOKUP($A19,'Return Data'!$B$7:$R$2292,12,0)</f>
        <v>-5.0136000000000003</v>
      </c>
      <c r="I19" s="61">
        <f t="shared" si="2"/>
        <v>29</v>
      </c>
      <c r="J19" s="60">
        <f>VLOOKUP($A19,'Return Data'!$B$7:$R$2292,13,0)</f>
        <v>4.1589999999999998</v>
      </c>
      <c r="K19" s="61">
        <f t="shared" si="3"/>
        <v>16</v>
      </c>
      <c r="L19" s="60">
        <f>VLOOKUP($A19,'Return Data'!$B$7:$R$2292,17,0)</f>
        <v>16.2195</v>
      </c>
      <c r="M19" s="61">
        <f t="shared" si="4"/>
        <v>26</v>
      </c>
      <c r="N19" s="60">
        <f>VLOOKUP($A19,'Return Data'!$B$7:$R$2292,14,0)</f>
        <v>12.601000000000001</v>
      </c>
      <c r="O19" s="61">
        <f t="shared" si="5"/>
        <v>21</v>
      </c>
      <c r="P19" s="60">
        <f>VLOOKUP($A19,'Return Data'!$B$7:$R$2292,15,0)</f>
        <v>6.0762</v>
      </c>
      <c r="Q19" s="61">
        <f>RANK(P19,P$8:P$39,0)</f>
        <v>23</v>
      </c>
      <c r="R19" s="60">
        <f>VLOOKUP($A19,'Return Data'!$B$7:$R$2292,16,0)</f>
        <v>7.8113999999999999</v>
      </c>
      <c r="S19" s="62">
        <f t="shared" si="6"/>
        <v>31</v>
      </c>
    </row>
    <row r="20" spans="1:19" x14ac:dyDescent="0.3">
      <c r="A20" s="58" t="s">
        <v>498</v>
      </c>
      <c r="B20" s="59">
        <f>VLOOKUP($A20,'Return Data'!$B$7:$R$2292,3,0)</f>
        <v>44771</v>
      </c>
      <c r="C20" s="60">
        <f>VLOOKUP($A20,'Return Data'!$B$7:$R$2292,4,0)</f>
        <v>16.63</v>
      </c>
      <c r="D20" s="60">
        <f>VLOOKUP($A20,'Return Data'!$B$7:$R$2292,10,0)</f>
        <v>-6.0100000000000001E-2</v>
      </c>
      <c r="E20" s="61">
        <f t="shared" si="0"/>
        <v>21</v>
      </c>
      <c r="F20" s="60">
        <f>VLOOKUP($A20,'Return Data'!$B$7:$R$2292,11,0)</f>
        <v>-1.5394000000000001</v>
      </c>
      <c r="G20" s="61">
        <f t="shared" si="1"/>
        <v>23</v>
      </c>
      <c r="H20" s="60">
        <f>VLOOKUP($A20,'Return Data'!$B$7:$R$2292,12,0)</f>
        <v>-3.5383</v>
      </c>
      <c r="I20" s="61">
        <f t="shared" si="2"/>
        <v>19</v>
      </c>
      <c r="J20" s="60">
        <f>VLOOKUP($A20,'Return Data'!$B$7:$R$2292,13,0)</f>
        <v>3.7429999999999999</v>
      </c>
      <c r="K20" s="61">
        <f t="shared" si="3"/>
        <v>19</v>
      </c>
      <c r="L20" s="60">
        <f>VLOOKUP($A20,'Return Data'!$B$7:$R$2292,17,0)</f>
        <v>24.377500000000001</v>
      </c>
      <c r="M20" s="61">
        <f t="shared" si="4"/>
        <v>8</v>
      </c>
      <c r="N20" s="60">
        <f>VLOOKUP($A20,'Return Data'!$B$7:$R$2292,14,0)</f>
        <v>14.4802</v>
      </c>
      <c r="O20" s="61">
        <f t="shared" si="5"/>
        <v>12</v>
      </c>
      <c r="P20" s="60">
        <f>VLOOKUP($A20,'Return Data'!$B$7:$R$2292,15,0)</f>
        <v>8.1486999999999998</v>
      </c>
      <c r="Q20" s="61">
        <f>RANK(P20,P$8:P$39,0)</f>
        <v>17</v>
      </c>
      <c r="R20" s="60">
        <f>VLOOKUP($A20,'Return Data'!$B$7:$R$2292,16,0)</f>
        <v>9.5419999999999998</v>
      </c>
      <c r="S20" s="62">
        <f t="shared" si="6"/>
        <v>27</v>
      </c>
    </row>
    <row r="21" spans="1:19" x14ac:dyDescent="0.3">
      <c r="A21" s="58" t="s">
        <v>500</v>
      </c>
      <c r="B21" s="59">
        <f>VLOOKUP($A21,'Return Data'!$B$7:$R$2292,3,0)</f>
        <v>44771</v>
      </c>
      <c r="C21" s="60">
        <f>VLOOKUP($A21,'Return Data'!$B$7:$R$2292,4,0)</f>
        <v>14.295999999999999</v>
      </c>
      <c r="D21" s="60">
        <f>VLOOKUP($A21,'Return Data'!$B$7:$R$2292,10,0)</f>
        <v>-0.54749999999999999</v>
      </c>
      <c r="E21" s="61">
        <f t="shared" si="0"/>
        <v>25</v>
      </c>
      <c r="F21" s="60">
        <f>VLOOKUP($A21,'Return Data'!$B$7:$R$2292,11,0)</f>
        <v>-1.3775999999999999</v>
      </c>
      <c r="G21" s="61">
        <f t="shared" si="1"/>
        <v>22</v>
      </c>
      <c r="H21" s="60">
        <f>VLOOKUP($A21,'Return Data'!$B$7:$R$2292,12,0)</f>
        <v>-4.5655000000000001</v>
      </c>
      <c r="I21" s="61">
        <f t="shared" si="2"/>
        <v>24</v>
      </c>
      <c r="J21" s="60">
        <f>VLOOKUP($A21,'Return Data'!$B$7:$R$2292,13,0)</f>
        <v>5.0519999999999996</v>
      </c>
      <c r="K21" s="61">
        <f t="shared" si="3"/>
        <v>14</v>
      </c>
      <c r="L21" s="60">
        <f>VLOOKUP($A21,'Return Data'!$B$7:$R$2292,17,0)</f>
        <v>18.303799999999999</v>
      </c>
      <c r="M21" s="61">
        <f t="shared" si="4"/>
        <v>22</v>
      </c>
      <c r="N21" s="60">
        <f>VLOOKUP($A21,'Return Data'!$B$7:$R$2292,14,0)</f>
        <v>11.1907</v>
      </c>
      <c r="O21" s="61">
        <f t="shared" si="5"/>
        <v>26</v>
      </c>
      <c r="P21" s="60"/>
      <c r="Q21" s="61"/>
      <c r="R21" s="60">
        <f>VLOOKUP($A21,'Return Data'!$B$7:$R$2292,16,0)</f>
        <v>10.3544</v>
      </c>
      <c r="S21" s="62">
        <f t="shared" si="6"/>
        <v>25</v>
      </c>
    </row>
    <row r="22" spans="1:19" x14ac:dyDescent="0.3">
      <c r="A22" s="58" t="s">
        <v>502</v>
      </c>
      <c r="B22" s="59">
        <f>VLOOKUP($A22,'Return Data'!$B$7:$R$2292,3,0)</f>
        <v>44771</v>
      </c>
      <c r="C22" s="60">
        <f>VLOOKUP($A22,'Return Data'!$B$7:$R$2292,4,0)</f>
        <v>13.960900000000001</v>
      </c>
      <c r="D22" s="60">
        <f>VLOOKUP($A22,'Return Data'!$B$7:$R$2292,10,0)</f>
        <v>0.1205</v>
      </c>
      <c r="E22" s="61">
        <f t="shared" si="0"/>
        <v>17</v>
      </c>
      <c r="F22" s="60">
        <f>VLOOKUP($A22,'Return Data'!$B$7:$R$2292,11,0)</f>
        <v>-2.4769999999999999</v>
      </c>
      <c r="G22" s="61">
        <f t="shared" si="1"/>
        <v>26</v>
      </c>
      <c r="H22" s="60">
        <f>VLOOKUP($A22,'Return Data'!$B$7:$R$2292,12,0)</f>
        <v>-4.2645999999999997</v>
      </c>
      <c r="I22" s="61">
        <f t="shared" si="2"/>
        <v>23</v>
      </c>
      <c r="J22" s="60">
        <f>VLOOKUP($A22,'Return Data'!$B$7:$R$2292,13,0)</f>
        <v>0.56469999999999998</v>
      </c>
      <c r="K22" s="61">
        <f t="shared" si="3"/>
        <v>27</v>
      </c>
      <c r="L22" s="60">
        <f>VLOOKUP($A22,'Return Data'!$B$7:$R$2292,17,0)</f>
        <v>15.828900000000001</v>
      </c>
      <c r="M22" s="61">
        <f t="shared" si="4"/>
        <v>27</v>
      </c>
      <c r="N22" s="60">
        <f>VLOOKUP($A22,'Return Data'!$B$7:$R$2292,14,0)</f>
        <v>11.2766</v>
      </c>
      <c r="O22" s="61">
        <f t="shared" si="5"/>
        <v>25</v>
      </c>
      <c r="P22" s="60"/>
      <c r="Q22" s="61"/>
      <c r="R22" s="60">
        <f>VLOOKUP($A22,'Return Data'!$B$7:$R$2292,16,0)</f>
        <v>8.5173000000000005</v>
      </c>
      <c r="S22" s="62">
        <f t="shared" si="6"/>
        <v>29</v>
      </c>
    </row>
    <row r="23" spans="1:19" x14ac:dyDescent="0.3">
      <c r="A23" s="58" t="s">
        <v>503</v>
      </c>
      <c r="B23" s="59">
        <f>VLOOKUP($A23,'Return Data'!$B$7:$R$2292,3,0)</f>
        <v>44771</v>
      </c>
      <c r="C23" s="60">
        <f>VLOOKUP($A23,'Return Data'!$B$7:$R$2292,4,0)</f>
        <v>199.49844507085399</v>
      </c>
      <c r="D23" s="60">
        <f>VLOOKUP($A23,'Return Data'!$B$7:$R$2292,10,0)</f>
        <v>1.5506</v>
      </c>
      <c r="E23" s="61">
        <f t="shared" si="0"/>
        <v>4</v>
      </c>
      <c r="F23" s="60">
        <f>VLOOKUP($A23,'Return Data'!$B$7:$R$2292,11,0)</f>
        <v>-0.25850000000000001</v>
      </c>
      <c r="G23" s="61">
        <f t="shared" si="1"/>
        <v>15</v>
      </c>
      <c r="H23" s="60">
        <f>VLOOKUP($A23,'Return Data'!$B$7:$R$2292,12,0)</f>
        <v>-3.7288999999999999</v>
      </c>
      <c r="I23" s="61">
        <f t="shared" si="2"/>
        <v>20</v>
      </c>
      <c r="J23" s="60">
        <f>VLOOKUP($A23,'Return Data'!$B$7:$R$2292,13,0)</f>
        <v>4.0151000000000003</v>
      </c>
      <c r="K23" s="61">
        <f t="shared" si="3"/>
        <v>17</v>
      </c>
      <c r="L23" s="60">
        <f>VLOOKUP($A23,'Return Data'!$B$7:$R$2292,17,0)</f>
        <v>21.920500000000001</v>
      </c>
      <c r="M23" s="61">
        <f t="shared" si="4"/>
        <v>11</v>
      </c>
      <c r="N23" s="60">
        <f>VLOOKUP($A23,'Return Data'!$B$7:$R$2292,14,0)</f>
        <v>19.288399999999999</v>
      </c>
      <c r="O23" s="61">
        <f t="shared" si="5"/>
        <v>4</v>
      </c>
      <c r="P23" s="60">
        <f>VLOOKUP($A23,'Return Data'!$B$7:$R$2292,15,0)</f>
        <v>8.8109000000000002</v>
      </c>
      <c r="Q23" s="61">
        <f>RANK(P23,P$8:P$39,0)</f>
        <v>14</v>
      </c>
      <c r="R23" s="60">
        <f>VLOOKUP($A23,'Return Data'!$B$7:$R$2292,16,0)</f>
        <v>11.567600000000001</v>
      </c>
      <c r="S23" s="62">
        <f t="shared" si="6"/>
        <v>18</v>
      </c>
    </row>
    <row r="24" spans="1:19" x14ac:dyDescent="0.3">
      <c r="A24" s="58" t="s">
        <v>1707</v>
      </c>
      <c r="B24" s="59">
        <f>VLOOKUP($A24,'Return Data'!$B$7:$R$2292,3,0)</f>
        <v>44771</v>
      </c>
      <c r="C24" s="60">
        <f>VLOOKUP($A24,'Return Data'!$B$7:$R$2292,4,0)</f>
        <v>39.69</v>
      </c>
      <c r="D24" s="60">
        <f>VLOOKUP($A24,'Return Data'!$B$7:$R$2292,10,0)</f>
        <v>0.31850000000000001</v>
      </c>
      <c r="E24" s="61">
        <f t="shared" si="0"/>
        <v>15</v>
      </c>
      <c r="F24" s="60">
        <f>VLOOKUP($A24,'Return Data'!$B$7:$R$2292,11,0)</f>
        <v>0.38950000000000001</v>
      </c>
      <c r="G24" s="61">
        <f t="shared" si="1"/>
        <v>10</v>
      </c>
      <c r="H24" s="60">
        <f>VLOOKUP($A24,'Return Data'!$B$7:$R$2292,12,0)</f>
        <v>0.29570000000000002</v>
      </c>
      <c r="I24" s="61">
        <f t="shared" si="2"/>
        <v>4</v>
      </c>
      <c r="J24" s="60">
        <f>VLOOKUP($A24,'Return Data'!$B$7:$R$2292,13,0)</f>
        <v>7.9147999999999996</v>
      </c>
      <c r="K24" s="61">
        <f t="shared" si="3"/>
        <v>3</v>
      </c>
      <c r="L24" s="60">
        <f>VLOOKUP($A24,'Return Data'!$B$7:$R$2292,17,0)</f>
        <v>26.290800000000001</v>
      </c>
      <c r="M24" s="61">
        <f t="shared" si="4"/>
        <v>4</v>
      </c>
      <c r="N24" s="60">
        <f>VLOOKUP($A24,'Return Data'!$B$7:$R$2292,14,0)</f>
        <v>17.381</v>
      </c>
      <c r="O24" s="61">
        <f t="shared" si="5"/>
        <v>5</v>
      </c>
      <c r="P24" s="60">
        <f>VLOOKUP($A24,'Return Data'!$B$7:$R$2292,15,0)</f>
        <v>10.9686</v>
      </c>
      <c r="Q24" s="61">
        <f>RANK(P24,P$8:P$39,0)</f>
        <v>7</v>
      </c>
      <c r="R24" s="60">
        <f>VLOOKUP($A24,'Return Data'!$B$7:$R$2292,16,0)</f>
        <v>11.0128</v>
      </c>
      <c r="S24" s="62">
        <f t="shared" si="6"/>
        <v>21</v>
      </c>
    </row>
    <row r="25" spans="1:19" x14ac:dyDescent="0.3">
      <c r="A25" s="58" t="s">
        <v>506</v>
      </c>
      <c r="B25" s="59">
        <f>VLOOKUP($A25,'Return Data'!$B$7:$R$2292,3,0)</f>
        <v>44771</v>
      </c>
      <c r="C25" s="60">
        <f>VLOOKUP($A25,'Return Data'!$B$7:$R$2292,4,0)</f>
        <v>35.555999999999997</v>
      </c>
      <c r="D25" s="60">
        <f>VLOOKUP($A25,'Return Data'!$B$7:$R$2292,10,0)</f>
        <v>-1.5206</v>
      </c>
      <c r="E25" s="61">
        <f t="shared" si="0"/>
        <v>30</v>
      </c>
      <c r="F25" s="60">
        <f>VLOOKUP($A25,'Return Data'!$B$7:$R$2292,11,0)</f>
        <v>-2.7088999999999999</v>
      </c>
      <c r="G25" s="61">
        <f t="shared" si="1"/>
        <v>29</v>
      </c>
      <c r="H25" s="60">
        <f>VLOOKUP($A25,'Return Data'!$B$7:$R$2292,12,0)</f>
        <v>-4.7624000000000004</v>
      </c>
      <c r="I25" s="61">
        <f t="shared" si="2"/>
        <v>28</v>
      </c>
      <c r="J25" s="60">
        <f>VLOOKUP($A25,'Return Data'!$B$7:$R$2292,13,0)</f>
        <v>0.4577</v>
      </c>
      <c r="K25" s="61">
        <f t="shared" si="3"/>
        <v>28</v>
      </c>
      <c r="L25" s="60">
        <f>VLOOKUP($A25,'Return Data'!$B$7:$R$2292,17,0)</f>
        <v>17.237500000000001</v>
      </c>
      <c r="M25" s="61">
        <f t="shared" si="4"/>
        <v>23</v>
      </c>
      <c r="N25" s="60">
        <f>VLOOKUP($A25,'Return Data'!$B$7:$R$2292,14,0)</f>
        <v>11.5716</v>
      </c>
      <c r="O25" s="61">
        <f t="shared" si="5"/>
        <v>23</v>
      </c>
      <c r="P25" s="60">
        <f>VLOOKUP($A25,'Return Data'!$B$7:$R$2292,15,0)</f>
        <v>7.0824999999999996</v>
      </c>
      <c r="Q25" s="61">
        <f>RANK(P25,P$8:P$39,0)</f>
        <v>21</v>
      </c>
      <c r="R25" s="60">
        <f>VLOOKUP($A25,'Return Data'!$B$7:$R$2292,16,0)</f>
        <v>11.684100000000001</v>
      </c>
      <c r="S25" s="62">
        <f t="shared" si="6"/>
        <v>16</v>
      </c>
    </row>
    <row r="26" spans="1:19" x14ac:dyDescent="0.3">
      <c r="A26" s="58" t="s">
        <v>507</v>
      </c>
      <c r="B26" s="59">
        <f>VLOOKUP($A26,'Return Data'!$B$7:$R$2292,3,0)</f>
        <v>44771</v>
      </c>
      <c r="C26" s="60">
        <f>VLOOKUP($A26,'Return Data'!$B$7:$R$2292,4,0)</f>
        <v>133.51159999999999</v>
      </c>
      <c r="D26" s="60">
        <f>VLOOKUP($A26,'Return Data'!$B$7:$R$2292,10,0)</f>
        <v>0.96130000000000004</v>
      </c>
      <c r="E26" s="61">
        <f t="shared" si="0"/>
        <v>10</v>
      </c>
      <c r="F26" s="60">
        <f>VLOOKUP($A26,'Return Data'!$B$7:$R$2292,11,0)</f>
        <v>-2.5087999999999999</v>
      </c>
      <c r="G26" s="61">
        <f t="shared" si="1"/>
        <v>28</v>
      </c>
      <c r="H26" s="60">
        <f>VLOOKUP($A26,'Return Data'!$B$7:$R$2292,12,0)</f>
        <v>-4.0339999999999998</v>
      </c>
      <c r="I26" s="61">
        <f t="shared" si="2"/>
        <v>22</v>
      </c>
      <c r="J26" s="60">
        <f>VLOOKUP($A26,'Return Data'!$B$7:$R$2292,13,0)</f>
        <v>2.1865000000000001</v>
      </c>
      <c r="K26" s="61">
        <f t="shared" si="3"/>
        <v>26</v>
      </c>
      <c r="L26" s="60">
        <f>VLOOKUP($A26,'Return Data'!$B$7:$R$2292,17,0)</f>
        <v>14.5502</v>
      </c>
      <c r="M26" s="61">
        <f t="shared" si="4"/>
        <v>30</v>
      </c>
      <c r="N26" s="60">
        <f>VLOOKUP($A26,'Return Data'!$B$7:$R$2292,14,0)</f>
        <v>9.5604999999999993</v>
      </c>
      <c r="O26" s="61">
        <f t="shared" si="5"/>
        <v>29</v>
      </c>
      <c r="P26" s="60">
        <f>VLOOKUP($A26,'Return Data'!$B$7:$R$2292,15,0)</f>
        <v>7.3376000000000001</v>
      </c>
      <c r="Q26" s="61">
        <f>RANK(P26,P$8:P$39,0)</f>
        <v>19</v>
      </c>
      <c r="R26" s="60">
        <f>VLOOKUP($A26,'Return Data'!$B$7:$R$2292,16,0)</f>
        <v>8.5485000000000007</v>
      </c>
      <c r="S26" s="62">
        <f t="shared" si="6"/>
        <v>28</v>
      </c>
    </row>
    <row r="27" spans="1:19" x14ac:dyDescent="0.3">
      <c r="A27" s="58" t="s">
        <v>510</v>
      </c>
      <c r="B27" s="59">
        <f>VLOOKUP($A27,'Return Data'!$B$7:$R$2292,3,0)</f>
        <v>44771</v>
      </c>
      <c r="C27" s="60">
        <f>VLOOKUP($A27,'Return Data'!$B$7:$R$2292,4,0)</f>
        <v>16.730499999999999</v>
      </c>
      <c r="D27" s="60">
        <f>VLOOKUP($A27,'Return Data'!$B$7:$R$2292,10,0)</f>
        <v>1.04</v>
      </c>
      <c r="E27" s="61">
        <f t="shared" si="0"/>
        <v>7</v>
      </c>
      <c r="F27" s="60">
        <f>VLOOKUP($A27,'Return Data'!$B$7:$R$2292,11,0)</f>
        <v>-0.54510000000000003</v>
      </c>
      <c r="G27" s="61">
        <f t="shared" si="1"/>
        <v>17</v>
      </c>
      <c r="H27" s="60">
        <f>VLOOKUP($A27,'Return Data'!$B$7:$R$2292,12,0)</f>
        <v>-0.88800000000000001</v>
      </c>
      <c r="I27" s="61">
        <f t="shared" si="2"/>
        <v>8</v>
      </c>
      <c r="J27" s="60">
        <f>VLOOKUP($A27,'Return Data'!$B$7:$R$2292,13,0)</f>
        <v>6.8284000000000002</v>
      </c>
      <c r="K27" s="61">
        <f t="shared" si="3"/>
        <v>6</v>
      </c>
      <c r="L27" s="60">
        <f>VLOOKUP($A27,'Return Data'!$B$7:$R$2292,17,0)</f>
        <v>24.944700000000001</v>
      </c>
      <c r="M27" s="61">
        <f t="shared" si="4"/>
        <v>6</v>
      </c>
      <c r="N27" s="60"/>
      <c r="O27" s="61"/>
      <c r="P27" s="60"/>
      <c r="Q27" s="61"/>
      <c r="R27" s="60">
        <f>VLOOKUP($A27,'Return Data'!$B$7:$R$2292,16,0)</f>
        <v>18.511900000000001</v>
      </c>
      <c r="S27" s="62">
        <f t="shared" si="6"/>
        <v>1</v>
      </c>
    </row>
    <row r="28" spans="1:19" x14ac:dyDescent="0.3">
      <c r="A28" s="58" t="s">
        <v>513</v>
      </c>
      <c r="B28" s="59">
        <f>VLOOKUP($A28,'Return Data'!$B$7:$R$2292,3,0)</f>
        <v>44771</v>
      </c>
      <c r="C28" s="60">
        <f>VLOOKUP($A28,'Return Data'!$B$7:$R$2292,4,0)</f>
        <v>21.713999999999999</v>
      </c>
      <c r="D28" s="60">
        <f>VLOOKUP($A28,'Return Data'!$B$7:$R$2292,10,0)</f>
        <v>0.93430000000000002</v>
      </c>
      <c r="E28" s="61">
        <f t="shared" si="0"/>
        <v>11</v>
      </c>
      <c r="F28" s="60">
        <f>VLOOKUP($A28,'Return Data'!$B$7:$R$2292,11,0)</f>
        <v>-0.39450000000000002</v>
      </c>
      <c r="G28" s="61">
        <f t="shared" si="1"/>
        <v>16</v>
      </c>
      <c r="H28" s="60">
        <f>VLOOKUP($A28,'Return Data'!$B$7:$R$2292,12,0)</f>
        <v>-2.1760000000000002</v>
      </c>
      <c r="I28" s="61">
        <f t="shared" si="2"/>
        <v>13</v>
      </c>
      <c r="J28" s="60">
        <f>VLOOKUP($A28,'Return Data'!$B$7:$R$2292,13,0)</f>
        <v>4.4595000000000002</v>
      </c>
      <c r="K28" s="61">
        <f t="shared" si="3"/>
        <v>15</v>
      </c>
      <c r="L28" s="60">
        <f>VLOOKUP($A28,'Return Data'!$B$7:$R$2292,17,0)</f>
        <v>19.972799999999999</v>
      </c>
      <c r="M28" s="61">
        <f t="shared" si="4"/>
        <v>17</v>
      </c>
      <c r="N28" s="60">
        <f>VLOOKUP($A28,'Return Data'!$B$7:$R$2292,14,0)</f>
        <v>14.0365</v>
      </c>
      <c r="O28" s="61">
        <f t="shared" ref="O28:O39" si="8">RANK(N28,N$8:N$39,0)</f>
        <v>15</v>
      </c>
      <c r="P28" s="60">
        <f>VLOOKUP($A28,'Return Data'!$B$7:$R$2292,15,0)</f>
        <v>10.8249</v>
      </c>
      <c r="Q28" s="61">
        <f>RANK(P28,P$8:P$39,0)</f>
        <v>8</v>
      </c>
      <c r="R28" s="60">
        <f>VLOOKUP($A28,'Return Data'!$B$7:$R$2292,16,0)</f>
        <v>11.703799999999999</v>
      </c>
      <c r="S28" s="62">
        <f t="shared" si="6"/>
        <v>15</v>
      </c>
    </row>
    <row r="29" spans="1:19" x14ac:dyDescent="0.3">
      <c r="A29" s="58" t="s">
        <v>515</v>
      </c>
      <c r="B29" s="59">
        <f>VLOOKUP($A29,'Return Data'!$B$7:$R$2292,3,0)</f>
        <v>44771</v>
      </c>
      <c r="C29" s="60">
        <f>VLOOKUP($A29,'Return Data'!$B$7:$R$2292,4,0)</f>
        <v>14.8314</v>
      </c>
      <c r="D29" s="60">
        <f>VLOOKUP($A29,'Return Data'!$B$7:$R$2292,10,0)</f>
        <v>1.9053</v>
      </c>
      <c r="E29" s="61">
        <f t="shared" si="0"/>
        <v>2</v>
      </c>
      <c r="F29" s="60">
        <f>VLOOKUP($A29,'Return Data'!$B$7:$R$2292,11,0)</f>
        <v>0.80130000000000001</v>
      </c>
      <c r="G29" s="61">
        <f t="shared" si="1"/>
        <v>4</v>
      </c>
      <c r="H29" s="60">
        <f>VLOOKUP($A29,'Return Data'!$B$7:$R$2292,12,0)</f>
        <v>-3.9952000000000001</v>
      </c>
      <c r="I29" s="61">
        <f t="shared" si="2"/>
        <v>21</v>
      </c>
      <c r="J29" s="60">
        <f>VLOOKUP($A29,'Return Data'!$B$7:$R$2292,13,0)</f>
        <v>2.5146000000000002</v>
      </c>
      <c r="K29" s="61">
        <f t="shared" si="3"/>
        <v>22</v>
      </c>
      <c r="L29" s="60">
        <f>VLOOKUP($A29,'Return Data'!$B$7:$R$2292,17,0)</f>
        <v>14.4102</v>
      </c>
      <c r="M29" s="61">
        <f t="shared" si="4"/>
        <v>31</v>
      </c>
      <c r="N29" s="60">
        <f>VLOOKUP($A29,'Return Data'!$B$7:$R$2292,14,0)</f>
        <v>12.891299999999999</v>
      </c>
      <c r="O29" s="61">
        <f t="shared" si="8"/>
        <v>19</v>
      </c>
      <c r="P29" s="60"/>
      <c r="Q29" s="61"/>
      <c r="R29" s="60">
        <f>VLOOKUP($A29,'Return Data'!$B$7:$R$2292,16,0)</f>
        <v>10.7102</v>
      </c>
      <c r="S29" s="62">
        <f t="shared" si="6"/>
        <v>23</v>
      </c>
    </row>
    <row r="30" spans="1:19" x14ac:dyDescent="0.3">
      <c r="A30" s="58" t="s">
        <v>1866</v>
      </c>
      <c r="B30" s="59">
        <f>VLOOKUP($A30,'Return Data'!$B$7:$R$2292,3,0)</f>
        <v>44771</v>
      </c>
      <c r="C30" s="60">
        <f>VLOOKUP($A30,'Return Data'!$B$7:$R$2292,4,0)</f>
        <v>13.966699999999999</v>
      </c>
      <c r="D30" s="60">
        <f>VLOOKUP($A30,'Return Data'!$B$7:$R$2292,10,0)</f>
        <v>-0.79910000000000003</v>
      </c>
      <c r="E30" s="61">
        <f t="shared" si="0"/>
        <v>26</v>
      </c>
      <c r="F30" s="60">
        <f>VLOOKUP($A30,'Return Data'!$B$7:$R$2292,11,0)</f>
        <v>-1.1556999999999999</v>
      </c>
      <c r="G30" s="61">
        <f t="shared" si="1"/>
        <v>19</v>
      </c>
      <c r="H30" s="60">
        <f>VLOOKUP($A30,'Return Data'!$B$7:$R$2292,12,0)</f>
        <v>-2.7814999999999999</v>
      </c>
      <c r="I30" s="61">
        <f t="shared" si="2"/>
        <v>16</v>
      </c>
      <c r="J30" s="60">
        <f>VLOOKUP($A30,'Return Data'!$B$7:$R$2292,13,0)</f>
        <v>5.6673999999999998</v>
      </c>
      <c r="K30" s="61">
        <f t="shared" si="3"/>
        <v>12</v>
      </c>
      <c r="L30" s="60">
        <f>VLOOKUP($A30,'Return Data'!$B$7:$R$2292,17,0)</f>
        <v>17.127300000000002</v>
      </c>
      <c r="M30" s="61">
        <f t="shared" si="4"/>
        <v>24</v>
      </c>
      <c r="N30" s="60">
        <f>VLOOKUP($A30,'Return Data'!$B$7:$R$2292,14,0)</f>
        <v>10.9946</v>
      </c>
      <c r="O30" s="61">
        <f t="shared" si="8"/>
        <v>27</v>
      </c>
      <c r="P30" s="60"/>
      <c r="Q30" s="61"/>
      <c r="R30" s="60">
        <f>VLOOKUP($A30,'Return Data'!$B$7:$R$2292,16,0)</f>
        <v>8.1796000000000006</v>
      </c>
      <c r="S30" s="62">
        <f t="shared" si="6"/>
        <v>30</v>
      </c>
    </row>
    <row r="31" spans="1:19" x14ac:dyDescent="0.3">
      <c r="A31" s="58" t="s">
        <v>516</v>
      </c>
      <c r="B31" s="59">
        <f>VLOOKUP($A31,'Return Data'!$B$7:$R$2292,3,0)</f>
        <v>44771</v>
      </c>
      <c r="C31" s="60">
        <f>VLOOKUP($A31,'Return Data'!$B$7:$R$2292,4,0)</f>
        <v>66.052599999999998</v>
      </c>
      <c r="D31" s="60">
        <f>VLOOKUP($A31,'Return Data'!$B$7:$R$2292,10,0)</f>
        <v>0.30740000000000001</v>
      </c>
      <c r="E31" s="61">
        <f t="shared" si="0"/>
        <v>16</v>
      </c>
      <c r="F31" s="60">
        <f>VLOOKUP($A31,'Return Data'!$B$7:$R$2292,11,0)</f>
        <v>0.50719999999999998</v>
      </c>
      <c r="G31" s="61">
        <f t="shared" si="1"/>
        <v>6</v>
      </c>
      <c r="H31" s="60">
        <f>VLOOKUP($A31,'Return Data'!$B$7:$R$2292,12,0)</f>
        <v>0.16800000000000001</v>
      </c>
      <c r="I31" s="61">
        <f t="shared" si="2"/>
        <v>5</v>
      </c>
      <c r="J31" s="60">
        <f>VLOOKUP($A31,'Return Data'!$B$7:$R$2292,13,0)</f>
        <v>6.7279</v>
      </c>
      <c r="K31" s="61">
        <f t="shared" si="3"/>
        <v>7</v>
      </c>
      <c r="L31" s="60">
        <f>VLOOKUP($A31,'Return Data'!$B$7:$R$2292,17,0)</f>
        <v>23.9848</v>
      </c>
      <c r="M31" s="61">
        <f t="shared" si="4"/>
        <v>9</v>
      </c>
      <c r="N31" s="60">
        <f>VLOOKUP($A31,'Return Data'!$B$7:$R$2292,14,0)</f>
        <v>8.3824000000000005</v>
      </c>
      <c r="O31" s="61">
        <f t="shared" si="8"/>
        <v>30</v>
      </c>
      <c r="P31" s="60">
        <f>VLOOKUP($A31,'Return Data'!$B$7:$R$2292,15,0)</f>
        <v>4.7248999999999999</v>
      </c>
      <c r="Q31" s="61">
        <f t="shared" ref="Q31:Q39" si="9">RANK(P31,P$8:P$39,0)</f>
        <v>24</v>
      </c>
      <c r="R31" s="60">
        <f>VLOOKUP($A31,'Return Data'!$B$7:$R$2292,16,0)</f>
        <v>11.6401</v>
      </c>
      <c r="S31" s="62">
        <f t="shared" si="6"/>
        <v>17</v>
      </c>
    </row>
    <row r="32" spans="1:19" x14ac:dyDescent="0.3">
      <c r="A32" s="58" t="s">
        <v>522</v>
      </c>
      <c r="B32" s="59">
        <f>VLOOKUP($A32,'Return Data'!$B$7:$R$2292,3,0)</f>
        <v>44771</v>
      </c>
      <c r="C32" s="60">
        <f>VLOOKUP($A32,'Return Data'!$B$7:$R$2292,4,0)</f>
        <v>88.72</v>
      </c>
      <c r="D32" s="60">
        <f>VLOOKUP($A32,'Return Data'!$B$7:$R$2292,10,0)</f>
        <v>-1.0814999999999999</v>
      </c>
      <c r="E32" s="61">
        <f t="shared" si="0"/>
        <v>29</v>
      </c>
      <c r="F32" s="60">
        <f>VLOOKUP($A32,'Return Data'!$B$7:$R$2292,11,0)</f>
        <v>-4.8068999999999997</v>
      </c>
      <c r="G32" s="61">
        <f t="shared" si="1"/>
        <v>31</v>
      </c>
      <c r="H32" s="60">
        <f>VLOOKUP($A32,'Return Data'!$B$7:$R$2292,12,0)</f>
        <v>-10.011200000000001</v>
      </c>
      <c r="I32" s="61">
        <f t="shared" si="2"/>
        <v>32</v>
      </c>
      <c r="J32" s="60">
        <f>VLOOKUP($A32,'Return Data'!$B$7:$R$2292,13,0)</f>
        <v>-4.5096999999999996</v>
      </c>
      <c r="K32" s="61">
        <f t="shared" si="3"/>
        <v>32</v>
      </c>
      <c r="L32" s="60">
        <f>VLOOKUP($A32,'Return Data'!$B$7:$R$2292,17,0)</f>
        <v>15.705</v>
      </c>
      <c r="M32" s="61">
        <f t="shared" si="4"/>
        <v>28</v>
      </c>
      <c r="N32" s="60">
        <f>VLOOKUP($A32,'Return Data'!$B$7:$R$2292,14,0)</f>
        <v>10.209300000000001</v>
      </c>
      <c r="O32" s="61">
        <f t="shared" si="8"/>
        <v>28</v>
      </c>
      <c r="P32" s="60">
        <f>VLOOKUP($A32,'Return Data'!$B$7:$R$2292,15,0)</f>
        <v>6.3308</v>
      </c>
      <c r="Q32" s="61">
        <f t="shared" si="9"/>
        <v>22</v>
      </c>
      <c r="R32" s="60">
        <f>VLOOKUP($A32,'Return Data'!$B$7:$R$2292,16,0)</f>
        <v>12.5307</v>
      </c>
      <c r="S32" s="62">
        <f t="shared" si="6"/>
        <v>11</v>
      </c>
    </row>
    <row r="33" spans="1:19" x14ac:dyDescent="0.3">
      <c r="A33" s="58" t="s">
        <v>524</v>
      </c>
      <c r="B33" s="59">
        <f>VLOOKUP($A33,'Return Data'!$B$7:$R$2292,3,0)</f>
        <v>44771</v>
      </c>
      <c r="C33" s="60">
        <f>VLOOKUP($A33,'Return Data'!$B$7:$R$2292,4,0)</f>
        <v>283.08920000000001</v>
      </c>
      <c r="D33" s="60">
        <f>VLOOKUP($A33,'Return Data'!$B$7:$R$2292,10,0)</f>
        <v>-1.0144</v>
      </c>
      <c r="E33" s="61">
        <f t="shared" si="0"/>
        <v>28</v>
      </c>
      <c r="F33" s="60">
        <f>VLOOKUP($A33,'Return Data'!$B$7:$R$2292,11,0)</f>
        <v>4.0803000000000003</v>
      </c>
      <c r="G33" s="61">
        <f t="shared" si="1"/>
        <v>1</v>
      </c>
      <c r="H33" s="60">
        <f>VLOOKUP($A33,'Return Data'!$B$7:$R$2292,12,0)</f>
        <v>5.6638000000000002</v>
      </c>
      <c r="I33" s="61">
        <f t="shared" si="2"/>
        <v>1</v>
      </c>
      <c r="J33" s="60">
        <f>VLOOKUP($A33,'Return Data'!$B$7:$R$2292,13,0)</f>
        <v>8.1954999999999991</v>
      </c>
      <c r="K33" s="61">
        <f t="shared" si="3"/>
        <v>2</v>
      </c>
      <c r="L33" s="60">
        <f>VLOOKUP($A33,'Return Data'!$B$7:$R$2292,17,0)</f>
        <v>39.509399999999999</v>
      </c>
      <c r="M33" s="61">
        <f t="shared" si="4"/>
        <v>1</v>
      </c>
      <c r="N33" s="60">
        <f>VLOOKUP($A33,'Return Data'!$B$7:$R$2292,14,0)</f>
        <v>27.925699999999999</v>
      </c>
      <c r="O33" s="61">
        <f t="shared" si="8"/>
        <v>1</v>
      </c>
      <c r="P33" s="60">
        <f>VLOOKUP($A33,'Return Data'!$B$7:$R$2292,15,0)</f>
        <v>17.728899999999999</v>
      </c>
      <c r="Q33" s="61">
        <f t="shared" si="9"/>
        <v>1</v>
      </c>
      <c r="R33" s="60">
        <f>VLOOKUP($A33,'Return Data'!$B$7:$R$2292,16,0)</f>
        <v>16.932099999999998</v>
      </c>
      <c r="S33" s="62">
        <f t="shared" si="6"/>
        <v>3</v>
      </c>
    </row>
    <row r="34" spans="1:19" x14ac:dyDescent="0.3">
      <c r="A34" s="58" t="s">
        <v>1713</v>
      </c>
      <c r="B34" s="59">
        <f>VLOOKUP($A34,'Return Data'!$B$7:$R$2292,3,0)</f>
        <v>44771</v>
      </c>
      <c r="C34" s="60">
        <f>VLOOKUP($A34,'Return Data'!$B$7:$R$2292,4,0)</f>
        <v>477.59363616341199</v>
      </c>
      <c r="D34" s="60">
        <f>VLOOKUP($A34,'Return Data'!$B$7:$R$2292,10,0)</f>
        <v>-0.38179999999999997</v>
      </c>
      <c r="E34" s="61">
        <f t="shared" si="0"/>
        <v>24</v>
      </c>
      <c r="F34" s="60">
        <f>VLOOKUP($A34,'Return Data'!$B$7:$R$2292,11,0)</f>
        <v>0.79290000000000005</v>
      </c>
      <c r="G34" s="61">
        <f t="shared" si="1"/>
        <v>5</v>
      </c>
      <c r="H34" s="60">
        <f>VLOOKUP($A34,'Return Data'!$B$7:$R$2292,12,0)</f>
        <v>-1.4057999999999999</v>
      </c>
      <c r="I34" s="61">
        <f t="shared" si="2"/>
        <v>11</v>
      </c>
      <c r="J34" s="60">
        <f>VLOOKUP($A34,'Return Data'!$B$7:$R$2292,13,0)</f>
        <v>6.4565999999999999</v>
      </c>
      <c r="K34" s="61">
        <f t="shared" si="3"/>
        <v>10</v>
      </c>
      <c r="L34" s="60">
        <f>VLOOKUP($A34,'Return Data'!$B$7:$R$2292,17,0)</f>
        <v>20.288399999999999</v>
      </c>
      <c r="M34" s="61">
        <f t="shared" si="4"/>
        <v>16</v>
      </c>
      <c r="N34" s="60">
        <f>VLOOKUP($A34,'Return Data'!$B$7:$R$2292,14,0)</f>
        <v>14.195</v>
      </c>
      <c r="O34" s="61">
        <f t="shared" si="8"/>
        <v>13</v>
      </c>
      <c r="P34" s="60">
        <f>VLOOKUP($A34,'Return Data'!$B$7:$R$2292,15,0)</f>
        <v>11.1836</v>
      </c>
      <c r="Q34" s="61">
        <f t="shared" si="9"/>
        <v>6</v>
      </c>
      <c r="R34" s="60">
        <f>VLOOKUP($A34,'Return Data'!$B$7:$R$2292,16,0)</f>
        <v>15.630100000000001</v>
      </c>
      <c r="S34" s="62">
        <f t="shared" si="6"/>
        <v>4</v>
      </c>
    </row>
    <row r="35" spans="1:19" x14ac:dyDescent="0.3">
      <c r="A35" s="58" t="s">
        <v>527</v>
      </c>
      <c r="B35" s="59">
        <f>VLOOKUP($A35,'Return Data'!$B$7:$R$2292,3,0)</f>
        <v>44771</v>
      </c>
      <c r="C35" s="60">
        <f>VLOOKUP($A35,'Return Data'!$B$7:$R$2292,4,0)</f>
        <v>22.7075</v>
      </c>
      <c r="D35" s="60">
        <f>VLOOKUP($A35,'Return Data'!$B$7:$R$2292,10,0)</f>
        <v>1.0727</v>
      </c>
      <c r="E35" s="61">
        <f t="shared" si="0"/>
        <v>6</v>
      </c>
      <c r="F35" s="60">
        <f>VLOOKUP($A35,'Return Data'!$B$7:$R$2292,11,0)</f>
        <v>1.2873000000000001</v>
      </c>
      <c r="G35" s="61">
        <f t="shared" si="1"/>
        <v>3</v>
      </c>
      <c r="H35" s="60">
        <f>VLOOKUP($A35,'Return Data'!$B$7:$R$2292,12,0)</f>
        <v>-1.7706</v>
      </c>
      <c r="I35" s="61">
        <f t="shared" si="2"/>
        <v>12</v>
      </c>
      <c r="J35" s="60">
        <f>VLOOKUP($A35,'Return Data'!$B$7:$R$2292,13,0)</f>
        <v>5.5471000000000004</v>
      </c>
      <c r="K35" s="61">
        <f t="shared" si="3"/>
        <v>13</v>
      </c>
      <c r="L35" s="60">
        <f>VLOOKUP($A35,'Return Data'!$B$7:$R$2292,17,0)</f>
        <v>15.6942</v>
      </c>
      <c r="M35" s="61">
        <f t="shared" si="4"/>
        <v>29</v>
      </c>
      <c r="N35" s="60">
        <f>VLOOKUP($A35,'Return Data'!$B$7:$R$2292,14,0)</f>
        <v>11.488799999999999</v>
      </c>
      <c r="O35" s="61">
        <f t="shared" si="8"/>
        <v>24</v>
      </c>
      <c r="P35" s="60">
        <f>VLOOKUP($A35,'Return Data'!$B$7:$R$2292,15,0)</f>
        <v>7.8882000000000003</v>
      </c>
      <c r="Q35" s="61">
        <f t="shared" si="9"/>
        <v>18</v>
      </c>
      <c r="R35" s="60">
        <f>VLOOKUP($A35,'Return Data'!$B$7:$R$2292,16,0)</f>
        <v>9.9544999999999995</v>
      </c>
      <c r="S35" s="62">
        <f t="shared" si="6"/>
        <v>26</v>
      </c>
    </row>
    <row r="36" spans="1:19" x14ac:dyDescent="0.3">
      <c r="A36" s="58" t="s">
        <v>1899</v>
      </c>
      <c r="B36" s="59">
        <f>VLOOKUP($A36,'Return Data'!$B$7:$R$2292,3,0)</f>
        <v>44771</v>
      </c>
      <c r="C36" s="60">
        <f>VLOOKUP($A36,'Return Data'!$B$7:$R$2292,4,0)</f>
        <v>109.61879999999999</v>
      </c>
      <c r="D36" s="60">
        <f>VLOOKUP($A36,'Return Data'!$B$7:$R$2292,10,0)</f>
        <v>0.97170000000000001</v>
      </c>
      <c r="E36" s="61">
        <f t="shared" si="0"/>
        <v>9</v>
      </c>
      <c r="F36" s="60">
        <f>VLOOKUP($A36,'Return Data'!$B$7:$R$2292,11,0)</f>
        <v>3.3399999999999999E-2</v>
      </c>
      <c r="G36" s="61">
        <f t="shared" si="1"/>
        <v>13</v>
      </c>
      <c r="H36" s="60">
        <f>VLOOKUP($A36,'Return Data'!$B$7:$R$2292,12,0)</f>
        <v>-3.0951</v>
      </c>
      <c r="I36" s="61">
        <f t="shared" si="2"/>
        <v>17</v>
      </c>
      <c r="J36" s="60">
        <f>VLOOKUP($A36,'Return Data'!$B$7:$R$2292,13,0)</f>
        <v>6.1786000000000003</v>
      </c>
      <c r="K36" s="61">
        <f t="shared" si="3"/>
        <v>11</v>
      </c>
      <c r="L36" s="60">
        <f>VLOOKUP($A36,'Return Data'!$B$7:$R$2292,17,0)</f>
        <v>21.162800000000001</v>
      </c>
      <c r="M36" s="61">
        <f t="shared" si="4"/>
        <v>15</v>
      </c>
      <c r="N36" s="60">
        <f>VLOOKUP($A36,'Return Data'!$B$7:$R$2292,14,0)</f>
        <v>14.0632</v>
      </c>
      <c r="O36" s="61">
        <f t="shared" si="8"/>
        <v>14</v>
      </c>
      <c r="P36" s="60">
        <f>VLOOKUP($A36,'Return Data'!$B$7:$R$2292,15,0)</f>
        <v>9.6035000000000004</v>
      </c>
      <c r="Q36" s="61">
        <f t="shared" si="9"/>
        <v>11</v>
      </c>
      <c r="R36" s="60">
        <f>VLOOKUP($A36,'Return Data'!$B$7:$R$2292,16,0)</f>
        <v>11.200699999999999</v>
      </c>
      <c r="S36" s="62">
        <f t="shared" si="6"/>
        <v>20</v>
      </c>
    </row>
    <row r="37" spans="1:19" x14ac:dyDescent="0.3">
      <c r="A37" s="58" t="s">
        <v>528</v>
      </c>
      <c r="B37" s="59">
        <f>VLOOKUP($A37,'Return Data'!$B$7:$R$2292,3,0)</f>
        <v>0</v>
      </c>
      <c r="C37" s="60">
        <f>VLOOKUP($A37,'Return Data'!$B$7:$R$2292,4,0)</f>
        <v>0</v>
      </c>
      <c r="D37" s="60">
        <f>VLOOKUP($A37,'Return Data'!$B$7:$R$2292,10,0)</f>
        <v>0</v>
      </c>
      <c r="E37" s="61">
        <f t="shared" si="0"/>
        <v>20</v>
      </c>
      <c r="F37" s="60">
        <f>VLOOKUP($A37,'Return Data'!$B$7:$R$2292,11,0)</f>
        <v>0</v>
      </c>
      <c r="G37" s="61">
        <f t="shared" si="1"/>
        <v>14</v>
      </c>
      <c r="H37" s="60">
        <f>VLOOKUP($A37,'Return Data'!$B$7:$R$2292,12,0)</f>
        <v>0</v>
      </c>
      <c r="I37" s="61">
        <f t="shared" si="2"/>
        <v>7</v>
      </c>
      <c r="J37" s="60">
        <f>VLOOKUP($A37,'Return Data'!$B$7:$R$2292,13,0)</f>
        <v>0</v>
      </c>
      <c r="K37" s="61">
        <f t="shared" si="3"/>
        <v>29</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44771</v>
      </c>
      <c r="C38" s="60">
        <f>VLOOKUP($A38,'Return Data'!$B$7:$R$2292,4,0)</f>
        <v>412.311475320493</v>
      </c>
      <c r="D38" s="60">
        <f>VLOOKUP($A38,'Return Data'!$B$7:$R$2292,10,0)</f>
        <v>1.8347</v>
      </c>
      <c r="E38" s="61">
        <f t="shared" si="0"/>
        <v>3</v>
      </c>
      <c r="F38" s="60">
        <f>VLOOKUP($A38,'Return Data'!$B$7:$R$2292,11,0)</f>
        <v>0.33450000000000002</v>
      </c>
      <c r="G38" s="61">
        <f t="shared" si="1"/>
        <v>11</v>
      </c>
      <c r="H38" s="60">
        <f>VLOOKUP($A38,'Return Data'!$B$7:$R$2292,12,0)</f>
        <v>-0.97899999999999998</v>
      </c>
      <c r="I38" s="61">
        <f t="shared" si="2"/>
        <v>9</v>
      </c>
      <c r="J38" s="60">
        <f>VLOOKUP($A38,'Return Data'!$B$7:$R$2292,13,0)</f>
        <v>6.9732000000000003</v>
      </c>
      <c r="K38" s="61">
        <f t="shared" si="3"/>
        <v>5</v>
      </c>
      <c r="L38" s="60">
        <f>VLOOKUP($A38,'Return Data'!$B$7:$R$2292,17,0)</f>
        <v>21.3674</v>
      </c>
      <c r="M38" s="61">
        <f t="shared" si="4"/>
        <v>14</v>
      </c>
      <c r="N38" s="60">
        <f>VLOOKUP($A38,'Return Data'!$B$7:$R$2292,14,0)</f>
        <v>13.0169</v>
      </c>
      <c r="O38" s="61">
        <f t="shared" si="8"/>
        <v>18</v>
      </c>
      <c r="P38" s="60">
        <f>VLOOKUP($A38,'Return Data'!$B$7:$R$2292,15,0)</f>
        <v>8.2609999999999992</v>
      </c>
      <c r="Q38" s="61">
        <f t="shared" si="9"/>
        <v>16</v>
      </c>
      <c r="R38" s="60">
        <f>VLOOKUP($A38,'Return Data'!$B$7:$R$2292,16,0)</f>
        <v>14.872</v>
      </c>
      <c r="S38" s="62">
        <f t="shared" si="6"/>
        <v>5</v>
      </c>
    </row>
    <row r="39" spans="1:19" x14ac:dyDescent="0.3">
      <c r="A39" s="58" t="s">
        <v>533</v>
      </c>
      <c r="B39" s="59">
        <f>VLOOKUP($A39,'Return Data'!$B$7:$R$2292,3,0)</f>
        <v>44771</v>
      </c>
      <c r="C39" s="60">
        <f>VLOOKUP($A39,'Return Data'!$B$7:$R$2292,4,0)</f>
        <v>255.62267161829001</v>
      </c>
      <c r="D39" s="60">
        <f>VLOOKUP($A39,'Return Data'!$B$7:$R$2292,10,0)</f>
        <v>2.0889000000000002</v>
      </c>
      <c r="E39" s="61">
        <f t="shared" si="0"/>
        <v>1</v>
      </c>
      <c r="F39" s="60">
        <f>VLOOKUP($A39,'Return Data'!$B$7:$R$2292,11,0)</f>
        <v>0.45300000000000001</v>
      </c>
      <c r="G39" s="61">
        <f t="shared" si="1"/>
        <v>9</v>
      </c>
      <c r="H39" s="60">
        <f>VLOOKUP($A39,'Return Data'!$B$7:$R$2292,12,0)</f>
        <v>-1.1465000000000001</v>
      </c>
      <c r="I39" s="61">
        <f t="shared" si="2"/>
        <v>10</v>
      </c>
      <c r="J39" s="60">
        <f>VLOOKUP($A39,'Return Data'!$B$7:$R$2292,13,0)</f>
        <v>6.5789999999999997</v>
      </c>
      <c r="K39" s="61">
        <f t="shared" si="3"/>
        <v>8</v>
      </c>
      <c r="L39" s="60">
        <f>VLOOKUP($A39,'Return Data'!$B$7:$R$2292,17,0)</f>
        <v>25.084099999999999</v>
      </c>
      <c r="M39" s="61">
        <f t="shared" si="4"/>
        <v>5</v>
      </c>
      <c r="N39" s="60">
        <f>VLOOKUP($A39,'Return Data'!$B$7:$R$2292,14,0)</f>
        <v>15.1547</v>
      </c>
      <c r="O39" s="61">
        <f t="shared" si="8"/>
        <v>9</v>
      </c>
      <c r="P39" s="60">
        <f>VLOOKUP($A39,'Return Data'!$B$7:$R$2292,15,0)</f>
        <v>8.9947999999999997</v>
      </c>
      <c r="Q39" s="61">
        <f t="shared" si="9"/>
        <v>13</v>
      </c>
      <c r="R39" s="60">
        <f>VLOOKUP($A39,'Return Data'!$B$7:$R$2292,16,0)</f>
        <v>12.4657</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6.9909374999999954E-2</v>
      </c>
      <c r="E41" s="69"/>
      <c r="F41" s="70">
        <f>AVERAGE(F8:F39)</f>
        <v>-0.84169375000000024</v>
      </c>
      <c r="G41" s="69"/>
      <c r="H41" s="70">
        <f>AVERAGE(H8:H39)</f>
        <v>-2.5087718750000003</v>
      </c>
      <c r="I41" s="69"/>
      <c r="J41" s="70">
        <f>AVERAGE(J8:J39)</f>
        <v>4.2555343750000008</v>
      </c>
      <c r="K41" s="69"/>
      <c r="L41" s="70">
        <f>AVERAGE(L8:L39)</f>
        <v>20.791040625000001</v>
      </c>
      <c r="M41" s="69"/>
      <c r="N41" s="70">
        <f>AVERAGE(N8:N39)</f>
        <v>13.97394516129032</v>
      </c>
      <c r="O41" s="69"/>
      <c r="P41" s="70">
        <f>AVERAGE(P8:P39)</f>
        <v>9.0772960000000005</v>
      </c>
      <c r="Q41" s="69"/>
      <c r="R41" s="70">
        <f>AVERAGE(R8:R39)</f>
        <v>11.785903125000001</v>
      </c>
      <c r="S41" s="71"/>
    </row>
    <row r="42" spans="1:19" x14ac:dyDescent="0.3">
      <c r="A42" s="68" t="s">
        <v>28</v>
      </c>
      <c r="B42" s="69"/>
      <c r="C42" s="69"/>
      <c r="D42" s="70">
        <f>MIN(D8:D39)</f>
        <v>-5.3924000000000003</v>
      </c>
      <c r="E42" s="69"/>
      <c r="F42" s="70">
        <f>MIN(F8:F39)</f>
        <v>-7.1029</v>
      </c>
      <c r="G42" s="69"/>
      <c r="H42" s="70">
        <f>MIN(H8:H39)</f>
        <v>-10.011200000000001</v>
      </c>
      <c r="I42" s="69"/>
      <c r="J42" s="70">
        <f>MIN(J8:J39)</f>
        <v>-4.5096999999999996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2.0889000000000002</v>
      </c>
      <c r="E43" s="73"/>
      <c r="F43" s="74">
        <f>MAX(F8:F39)</f>
        <v>4.0803000000000003</v>
      </c>
      <c r="G43" s="73"/>
      <c r="H43" s="74">
        <f>MAX(H8:H39)</f>
        <v>5.6638000000000002</v>
      </c>
      <c r="I43" s="73"/>
      <c r="J43" s="74">
        <f>MAX(J8:J39)</f>
        <v>16.715800000000002</v>
      </c>
      <c r="K43" s="73"/>
      <c r="L43" s="74">
        <f>MAX(L8:L39)</f>
        <v>39.509399999999999</v>
      </c>
      <c r="M43" s="73"/>
      <c r="N43" s="74">
        <f>MAX(N8:N39)</f>
        <v>27.925699999999999</v>
      </c>
      <c r="O43" s="73"/>
      <c r="P43" s="74">
        <f>MAX(P8:P39)</f>
        <v>17.728899999999999</v>
      </c>
      <c r="Q43" s="73"/>
      <c r="R43" s="74">
        <f>MAX(R8:R39)</f>
        <v>18.511900000000001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44771</v>
      </c>
      <c r="C8" s="60">
        <f>VLOOKUP($A8,'Return Data'!$B$7:$R$2292,4,0)</f>
        <v>55.911200000000001</v>
      </c>
      <c r="D8" s="60">
        <f>VLOOKUP($A8,'Return Data'!$B$7:$R$2292,10,0)</f>
        <v>3.6930999999999998</v>
      </c>
      <c r="E8" s="61">
        <f t="shared" ref="E8:E27" si="0">RANK(D8,D$8:D$27,0)</f>
        <v>7</v>
      </c>
      <c r="F8" s="60">
        <f>VLOOKUP($A8,'Return Data'!$B$7:$R$2292,11,0)</f>
        <v>7.8563000000000001</v>
      </c>
      <c r="G8" s="61">
        <f t="shared" ref="G8:G27" si="1">RANK(F8,F$8:F$27,0)</f>
        <v>2</v>
      </c>
      <c r="H8" s="60">
        <f>VLOOKUP($A8,'Return Data'!$B$7:$R$2292,12,0)</f>
        <v>5.0160999999999998</v>
      </c>
      <c r="I8" s="61">
        <f t="shared" ref="I8:I27" si="2">RANK(H8,H$8:H$27,0)</f>
        <v>2</v>
      </c>
      <c r="J8" s="60">
        <f>VLOOKUP($A8,'Return Data'!$B$7:$R$2292,13,0)</f>
        <v>7.7054999999999998</v>
      </c>
      <c r="K8" s="61">
        <f t="shared" ref="K8:K27" si="3">RANK(J8,J$8:J$27,0)</f>
        <v>3</v>
      </c>
      <c r="L8" s="60">
        <f>VLOOKUP($A8,'Return Data'!$B$7:$R$2292,17,0)</f>
        <v>15.302199999999999</v>
      </c>
      <c r="M8" s="61">
        <f t="shared" ref="M8:M25" si="4">RANK(L8,L$8:L$27,0)</f>
        <v>2</v>
      </c>
      <c r="N8" s="60">
        <f>VLOOKUP($A8,'Return Data'!$B$7:$R$2292,14,0)</f>
        <v>10.4025</v>
      </c>
      <c r="O8" s="61">
        <f t="shared" ref="O8:O25" si="5">RANK(N8,N$8:N$27,0)</f>
        <v>5</v>
      </c>
      <c r="P8" s="60">
        <f>VLOOKUP($A8,'Return Data'!$B$7:$R$2292,15,0)</f>
        <v>6.9710000000000001</v>
      </c>
      <c r="Q8" s="61">
        <f t="shared" ref="Q8:Q25" si="6">RANK(P8,P$8:P$27,0)</f>
        <v>10</v>
      </c>
      <c r="R8" s="60">
        <f>VLOOKUP($A8,'Return Data'!$B$7:$R$2292,16,0)</f>
        <v>10.8002</v>
      </c>
      <c r="S8" s="62">
        <f t="shared" ref="S8:S27" si="7">RANK(R8,R$8:R$27,0)</f>
        <v>1</v>
      </c>
    </row>
    <row r="9" spans="1:20" x14ac:dyDescent="0.3">
      <c r="A9" s="58" t="s">
        <v>1510</v>
      </c>
      <c r="B9" s="59">
        <f>VLOOKUP($A9,'Return Data'!$B$7:$R$2292,3,0)</f>
        <v>44771</v>
      </c>
      <c r="C9" s="60">
        <f>VLOOKUP($A9,'Return Data'!$B$7:$R$2292,4,0)</f>
        <v>27.186800000000002</v>
      </c>
      <c r="D9" s="60">
        <f>VLOOKUP($A9,'Return Data'!$B$7:$R$2292,10,0)</f>
        <v>1.5982000000000001</v>
      </c>
      <c r="E9" s="61">
        <f t="shared" si="0"/>
        <v>16</v>
      </c>
      <c r="F9" s="60">
        <f>VLOOKUP($A9,'Return Data'!$B$7:$R$2292,11,0)</f>
        <v>0.2681</v>
      </c>
      <c r="G9" s="61">
        <f t="shared" si="1"/>
        <v>18</v>
      </c>
      <c r="H9" s="60">
        <f>VLOOKUP($A9,'Return Data'!$B$7:$R$2292,12,0)</f>
        <v>0.78700000000000003</v>
      </c>
      <c r="I9" s="61">
        <f t="shared" si="2"/>
        <v>14</v>
      </c>
      <c r="J9" s="60">
        <f>VLOOKUP($A9,'Return Data'!$B$7:$R$2292,13,0)</f>
        <v>4.3323</v>
      </c>
      <c r="K9" s="61">
        <f t="shared" si="3"/>
        <v>12</v>
      </c>
      <c r="L9" s="60">
        <f>VLOOKUP($A9,'Return Data'!$B$7:$R$2292,17,0)</f>
        <v>10.1652</v>
      </c>
      <c r="M9" s="61">
        <f t="shared" si="4"/>
        <v>10</v>
      </c>
      <c r="N9" s="60">
        <f>VLOOKUP($A9,'Return Data'!$B$7:$R$2292,14,0)</f>
        <v>10.3874</v>
      </c>
      <c r="O9" s="61">
        <f t="shared" si="5"/>
        <v>6</v>
      </c>
      <c r="P9" s="60">
        <f>VLOOKUP($A9,'Return Data'!$B$7:$R$2292,15,0)</f>
        <v>7.3868999999999998</v>
      </c>
      <c r="Q9" s="61">
        <f t="shared" si="6"/>
        <v>6</v>
      </c>
      <c r="R9" s="60">
        <f>VLOOKUP($A9,'Return Data'!$B$7:$R$2292,16,0)</f>
        <v>9.1404999999999994</v>
      </c>
      <c r="S9" s="62">
        <f t="shared" si="7"/>
        <v>9</v>
      </c>
    </row>
    <row r="10" spans="1:20" x14ac:dyDescent="0.3">
      <c r="A10" s="58" t="s">
        <v>1963</v>
      </c>
      <c r="B10" s="59">
        <f>VLOOKUP($A10,'Return Data'!$B$7:$R$2292,3,0)</f>
        <v>44771</v>
      </c>
      <c r="C10" s="60">
        <f>VLOOKUP($A10,'Return Data'!$B$7:$R$2292,4,0)</f>
        <v>40.611899999999999</v>
      </c>
      <c r="D10" s="60">
        <f>VLOOKUP($A10,'Return Data'!$B$7:$R$2292,10,0)</f>
        <v>3.9102999999999999</v>
      </c>
      <c r="E10" s="61">
        <f t="shared" si="0"/>
        <v>5</v>
      </c>
      <c r="F10" s="60">
        <f>VLOOKUP($A10,'Return Data'!$B$7:$R$2292,11,0)</f>
        <v>2.8188</v>
      </c>
      <c r="G10" s="61">
        <f t="shared" si="1"/>
        <v>6</v>
      </c>
      <c r="H10" s="60">
        <f>VLOOKUP($A10,'Return Data'!$B$7:$R$2292,12,0)</f>
        <v>1.3528</v>
      </c>
      <c r="I10" s="61">
        <f t="shared" si="2"/>
        <v>10</v>
      </c>
      <c r="J10" s="60">
        <f>VLOOKUP($A10,'Return Data'!$B$7:$R$2292,13,0)</f>
        <v>4.1355000000000004</v>
      </c>
      <c r="K10" s="61">
        <f t="shared" si="3"/>
        <v>14</v>
      </c>
      <c r="L10" s="60">
        <f>VLOOKUP($A10,'Return Data'!$B$7:$R$2292,17,0)</f>
        <v>7.8285</v>
      </c>
      <c r="M10" s="61">
        <f t="shared" si="4"/>
        <v>15</v>
      </c>
      <c r="N10" s="60">
        <f>VLOOKUP($A10,'Return Data'!$B$7:$R$2292,14,0)</f>
        <v>8.1492000000000004</v>
      </c>
      <c r="O10" s="61">
        <f t="shared" si="5"/>
        <v>13</v>
      </c>
      <c r="P10" s="60">
        <f>VLOOKUP($A10,'Return Data'!$B$7:$R$2292,15,0)</f>
        <v>7.6193</v>
      </c>
      <c r="Q10" s="61">
        <f t="shared" si="6"/>
        <v>5</v>
      </c>
      <c r="R10" s="60">
        <f>VLOOKUP($A10,'Return Data'!$B$7:$R$2292,16,0)</f>
        <v>9.4415999999999993</v>
      </c>
      <c r="S10" s="62">
        <f t="shared" si="7"/>
        <v>8</v>
      </c>
    </row>
    <row r="11" spans="1:20" x14ac:dyDescent="0.3">
      <c r="A11" s="58" t="s">
        <v>2019</v>
      </c>
      <c r="B11" s="59">
        <f>VLOOKUP($A11,'Return Data'!$B$7:$R$2292,3,0)</f>
        <v>44771</v>
      </c>
      <c r="C11" s="60">
        <f>VLOOKUP($A11,'Return Data'!$B$7:$R$2292,4,0)</f>
        <v>28.651399999999999</v>
      </c>
      <c r="D11" s="60">
        <f>VLOOKUP($A11,'Return Data'!$B$7:$R$2292,10,0)</f>
        <v>2.4338000000000002</v>
      </c>
      <c r="E11" s="61">
        <f t="shared" si="0"/>
        <v>15</v>
      </c>
      <c r="F11" s="60">
        <f>VLOOKUP($A11,'Return Data'!$B$7:$R$2292,11,0)</f>
        <v>39.521299999999997</v>
      </c>
      <c r="G11" s="61">
        <f t="shared" si="1"/>
        <v>1</v>
      </c>
      <c r="H11" s="60">
        <f>VLOOKUP($A11,'Return Data'!$B$7:$R$2292,12,0)</f>
        <v>26.0352</v>
      </c>
      <c r="I11" s="61">
        <f t="shared" si="2"/>
        <v>1</v>
      </c>
      <c r="J11" s="60">
        <f>VLOOKUP($A11,'Return Data'!$B$7:$R$2292,13,0)</f>
        <v>22.308599999999998</v>
      </c>
      <c r="K11" s="61">
        <f t="shared" si="3"/>
        <v>1</v>
      </c>
      <c r="L11" s="60">
        <f>VLOOKUP($A11,'Return Data'!$B$7:$R$2292,17,0)</f>
        <v>18.568000000000001</v>
      </c>
      <c r="M11" s="61">
        <f t="shared" si="4"/>
        <v>1</v>
      </c>
      <c r="N11" s="60">
        <f>VLOOKUP($A11,'Return Data'!$B$7:$R$2292,14,0)</f>
        <v>14.9428</v>
      </c>
      <c r="O11" s="61">
        <f t="shared" si="5"/>
        <v>1</v>
      </c>
      <c r="P11" s="60">
        <f>VLOOKUP($A11,'Return Data'!$B$7:$R$2292,15,0)</f>
        <v>7.0143000000000004</v>
      </c>
      <c r="Q11" s="61">
        <f t="shared" si="6"/>
        <v>9</v>
      </c>
      <c r="R11" s="60">
        <f>VLOOKUP($A11,'Return Data'!$B$7:$R$2292,16,0)</f>
        <v>8.5836000000000006</v>
      </c>
      <c r="S11" s="62">
        <f t="shared" si="7"/>
        <v>12</v>
      </c>
    </row>
    <row r="12" spans="1:20" x14ac:dyDescent="0.3">
      <c r="A12" s="58" t="s">
        <v>1512</v>
      </c>
      <c r="B12" s="59">
        <f>VLOOKUP($A12,'Return Data'!$B$7:$R$2292,3,0)</f>
        <v>44771</v>
      </c>
      <c r="C12" s="60">
        <f>VLOOKUP($A12,'Return Data'!$B$7:$R$2292,4,0)</f>
        <v>83.627399999999994</v>
      </c>
      <c r="D12" s="60">
        <f>VLOOKUP($A12,'Return Data'!$B$7:$R$2292,10,0)</f>
        <v>3.5369999999999999</v>
      </c>
      <c r="E12" s="61">
        <f t="shared" si="0"/>
        <v>9</v>
      </c>
      <c r="F12" s="60">
        <f>VLOOKUP($A12,'Return Data'!$B$7:$R$2292,11,0)</f>
        <v>2.3666999999999998</v>
      </c>
      <c r="G12" s="61">
        <f t="shared" si="1"/>
        <v>8</v>
      </c>
      <c r="H12" s="60">
        <f>VLOOKUP($A12,'Return Data'!$B$7:$R$2292,12,0)</f>
        <v>2.1772</v>
      </c>
      <c r="I12" s="61">
        <f t="shared" si="2"/>
        <v>7</v>
      </c>
      <c r="J12" s="60">
        <f>VLOOKUP($A12,'Return Data'!$B$7:$R$2292,13,0)</f>
        <v>4.6558999999999999</v>
      </c>
      <c r="K12" s="61">
        <f t="shared" si="3"/>
        <v>11</v>
      </c>
      <c r="L12" s="60">
        <f>VLOOKUP($A12,'Return Data'!$B$7:$R$2292,17,0)</f>
        <v>10.2707</v>
      </c>
      <c r="M12" s="61">
        <f t="shared" si="4"/>
        <v>9</v>
      </c>
      <c r="N12" s="60">
        <f>VLOOKUP($A12,'Return Data'!$B$7:$R$2292,14,0)</f>
        <v>10.831</v>
      </c>
      <c r="O12" s="61">
        <f t="shared" si="5"/>
        <v>4</v>
      </c>
      <c r="P12" s="60">
        <f>VLOOKUP($A12,'Return Data'!$B$7:$R$2292,15,0)</f>
        <v>8.7719000000000005</v>
      </c>
      <c r="Q12" s="61">
        <f t="shared" si="6"/>
        <v>2</v>
      </c>
      <c r="R12" s="60">
        <f>VLOOKUP($A12,'Return Data'!$B$7:$R$2292,16,0)</f>
        <v>9.8346</v>
      </c>
      <c r="S12" s="62">
        <f t="shared" si="7"/>
        <v>4</v>
      </c>
    </row>
    <row r="13" spans="1:20" x14ac:dyDescent="0.3">
      <c r="A13" s="58" t="s">
        <v>1513</v>
      </c>
      <c r="B13" s="59">
        <f>VLOOKUP($A13,'Return Data'!$B$7:$R$2292,3,0)</f>
        <v>44771</v>
      </c>
      <c r="C13" s="60">
        <f>VLOOKUP($A13,'Return Data'!$B$7:$R$2292,4,0)</f>
        <v>48.523299999999999</v>
      </c>
      <c r="D13" s="60">
        <f>VLOOKUP($A13,'Return Data'!$B$7:$R$2292,10,0)</f>
        <v>1.0841000000000001</v>
      </c>
      <c r="E13" s="61">
        <f t="shared" si="0"/>
        <v>17</v>
      </c>
      <c r="F13" s="60">
        <f>VLOOKUP($A13,'Return Data'!$B$7:$R$2292,11,0)</f>
        <v>0.43490000000000001</v>
      </c>
      <c r="G13" s="61">
        <f t="shared" si="1"/>
        <v>17</v>
      </c>
      <c r="H13" s="60">
        <f>VLOOKUP($A13,'Return Data'!$B$7:$R$2292,12,0)</f>
        <v>2.0243000000000002</v>
      </c>
      <c r="I13" s="61">
        <f t="shared" si="2"/>
        <v>8</v>
      </c>
      <c r="J13" s="60">
        <f>VLOOKUP($A13,'Return Data'!$B$7:$R$2292,13,0)</f>
        <v>3.0918999999999999</v>
      </c>
      <c r="K13" s="61">
        <f t="shared" si="3"/>
        <v>19</v>
      </c>
      <c r="L13" s="60">
        <f>VLOOKUP($A13,'Return Data'!$B$7:$R$2292,17,0)</f>
        <v>9.4506999999999994</v>
      </c>
      <c r="M13" s="61">
        <f t="shared" si="4"/>
        <v>12</v>
      </c>
      <c r="N13" s="60">
        <f>VLOOKUP($A13,'Return Data'!$B$7:$R$2292,14,0)</f>
        <v>8.9184000000000001</v>
      </c>
      <c r="O13" s="61">
        <f t="shared" si="5"/>
        <v>10</v>
      </c>
      <c r="P13" s="60">
        <f>VLOOKUP($A13,'Return Data'!$B$7:$R$2292,15,0)</f>
        <v>5.7670000000000003</v>
      </c>
      <c r="Q13" s="61">
        <f t="shared" si="6"/>
        <v>18</v>
      </c>
      <c r="R13" s="60">
        <f>VLOOKUP($A13,'Return Data'!$B$7:$R$2292,16,0)</f>
        <v>8.2401</v>
      </c>
      <c r="S13" s="62">
        <f t="shared" si="7"/>
        <v>15</v>
      </c>
    </row>
    <row r="14" spans="1:20" x14ac:dyDescent="0.3">
      <c r="A14" s="58" t="s">
        <v>1514</v>
      </c>
      <c r="B14" s="59">
        <f>VLOOKUP($A14,'Return Data'!$B$7:$R$2292,3,0)</f>
        <v>44771</v>
      </c>
      <c r="C14" s="60">
        <f>VLOOKUP($A14,'Return Data'!$B$7:$R$2292,4,0)</f>
        <v>73.319199999999995</v>
      </c>
      <c r="D14" s="60">
        <f>VLOOKUP($A14,'Return Data'!$B$7:$R$2292,10,0)</f>
        <v>3.6573000000000002</v>
      </c>
      <c r="E14" s="61">
        <f t="shared" si="0"/>
        <v>8</v>
      </c>
      <c r="F14" s="60">
        <f>VLOOKUP($A14,'Return Data'!$B$7:$R$2292,11,0)</f>
        <v>1.7524</v>
      </c>
      <c r="G14" s="61">
        <f t="shared" si="1"/>
        <v>11</v>
      </c>
      <c r="H14" s="60">
        <f>VLOOKUP($A14,'Return Data'!$B$7:$R$2292,12,0)</f>
        <v>1.0544</v>
      </c>
      <c r="I14" s="61">
        <f t="shared" si="2"/>
        <v>11</v>
      </c>
      <c r="J14" s="60">
        <f>VLOOKUP($A14,'Return Data'!$B$7:$R$2292,13,0)</f>
        <v>3.6796000000000002</v>
      </c>
      <c r="K14" s="61">
        <f t="shared" si="3"/>
        <v>16</v>
      </c>
      <c r="L14" s="60">
        <f>VLOOKUP($A14,'Return Data'!$B$7:$R$2292,17,0)</f>
        <v>8.5363000000000007</v>
      </c>
      <c r="M14" s="61">
        <f t="shared" si="4"/>
        <v>14</v>
      </c>
      <c r="N14" s="60">
        <f>VLOOKUP($A14,'Return Data'!$B$7:$R$2292,14,0)</f>
        <v>7.4698000000000002</v>
      </c>
      <c r="O14" s="61">
        <f t="shared" si="5"/>
        <v>15</v>
      </c>
      <c r="P14" s="60">
        <f>VLOOKUP($A14,'Return Data'!$B$7:$R$2292,15,0)</f>
        <v>6.2930000000000001</v>
      </c>
      <c r="Q14" s="61">
        <f t="shared" si="6"/>
        <v>14</v>
      </c>
      <c r="R14" s="60">
        <f>VLOOKUP($A14,'Return Data'!$B$7:$R$2292,16,0)</f>
        <v>8.8795000000000002</v>
      </c>
      <c r="S14" s="62">
        <f t="shared" si="7"/>
        <v>10</v>
      </c>
    </row>
    <row r="15" spans="1:20" x14ac:dyDescent="0.3">
      <c r="A15" s="58" t="s">
        <v>1516</v>
      </c>
      <c r="B15" s="59">
        <f>VLOOKUP($A15,'Return Data'!$B$7:$R$2292,3,0)</f>
        <v>44771</v>
      </c>
      <c r="C15" s="60">
        <f>VLOOKUP($A15,'Return Data'!$B$7:$R$2292,4,0)</f>
        <v>63.015300000000003</v>
      </c>
      <c r="D15" s="60">
        <f>VLOOKUP($A15,'Return Data'!$B$7:$R$2292,10,0)</f>
        <v>3.1827999999999999</v>
      </c>
      <c r="E15" s="61">
        <f t="shared" si="0"/>
        <v>11</v>
      </c>
      <c r="F15" s="60">
        <f>VLOOKUP($A15,'Return Data'!$B$7:$R$2292,11,0)</f>
        <v>2.4201999999999999</v>
      </c>
      <c r="G15" s="61">
        <f t="shared" si="1"/>
        <v>7</v>
      </c>
      <c r="H15" s="60">
        <f>VLOOKUP($A15,'Return Data'!$B$7:$R$2292,12,0)</f>
        <v>2.2875000000000001</v>
      </c>
      <c r="I15" s="61">
        <f t="shared" si="2"/>
        <v>6</v>
      </c>
      <c r="J15" s="60">
        <f>VLOOKUP($A15,'Return Data'!$B$7:$R$2292,13,0)</f>
        <v>5.1772999999999998</v>
      </c>
      <c r="K15" s="61">
        <f t="shared" si="3"/>
        <v>9</v>
      </c>
      <c r="L15" s="60">
        <f>VLOOKUP($A15,'Return Data'!$B$7:$R$2292,17,0)</f>
        <v>12.709199999999999</v>
      </c>
      <c r="M15" s="61">
        <f t="shared" si="4"/>
        <v>6</v>
      </c>
      <c r="N15" s="60">
        <f>VLOOKUP($A15,'Return Data'!$B$7:$R$2292,14,0)</f>
        <v>9.6524999999999999</v>
      </c>
      <c r="O15" s="61">
        <f t="shared" si="5"/>
        <v>8</v>
      </c>
      <c r="P15" s="60">
        <f>VLOOKUP($A15,'Return Data'!$B$7:$R$2292,15,0)</f>
        <v>7.1536</v>
      </c>
      <c r="Q15" s="61">
        <f t="shared" si="6"/>
        <v>7</v>
      </c>
      <c r="R15" s="60">
        <f>VLOOKUP($A15,'Return Data'!$B$7:$R$2292,16,0)</f>
        <v>9.4763999999999999</v>
      </c>
      <c r="S15" s="62">
        <f t="shared" si="7"/>
        <v>7</v>
      </c>
    </row>
    <row r="16" spans="1:20" x14ac:dyDescent="0.3">
      <c r="A16" s="58" t="s">
        <v>1517</v>
      </c>
      <c r="B16" s="59">
        <f>VLOOKUP($A16,'Return Data'!$B$7:$R$2292,3,0)</f>
        <v>44771</v>
      </c>
      <c r="C16" s="60">
        <f>VLOOKUP($A16,'Return Data'!$B$7:$R$2292,4,0)</f>
        <v>49.945300000000003</v>
      </c>
      <c r="D16" s="60">
        <f>VLOOKUP($A16,'Return Data'!$B$7:$R$2292,10,0)</f>
        <v>3.9363999999999999</v>
      </c>
      <c r="E16" s="61">
        <f t="shared" si="0"/>
        <v>3</v>
      </c>
      <c r="F16" s="60">
        <f>VLOOKUP($A16,'Return Data'!$B$7:$R$2292,11,0)</f>
        <v>0.74639999999999995</v>
      </c>
      <c r="G16" s="61">
        <f t="shared" si="1"/>
        <v>15</v>
      </c>
      <c r="H16" s="60">
        <f>VLOOKUP($A16,'Return Data'!$B$7:$R$2292,12,0)</f>
        <v>0.55020000000000002</v>
      </c>
      <c r="I16" s="61">
        <f t="shared" si="2"/>
        <v>17</v>
      </c>
      <c r="J16" s="60">
        <f>VLOOKUP($A16,'Return Data'!$B$7:$R$2292,13,0)</f>
        <v>4.6879999999999997</v>
      </c>
      <c r="K16" s="61">
        <f t="shared" si="3"/>
        <v>10</v>
      </c>
      <c r="L16" s="60">
        <f>VLOOKUP($A16,'Return Data'!$B$7:$R$2292,17,0)</f>
        <v>9.0558999999999994</v>
      </c>
      <c r="M16" s="61">
        <f t="shared" si="4"/>
        <v>13</v>
      </c>
      <c r="N16" s="60">
        <f>VLOOKUP($A16,'Return Data'!$B$7:$R$2292,14,0)</f>
        <v>8.8355999999999995</v>
      </c>
      <c r="O16" s="61">
        <f t="shared" si="5"/>
        <v>12</v>
      </c>
      <c r="P16" s="60">
        <f>VLOOKUP($A16,'Return Data'!$B$7:$R$2292,15,0)</f>
        <v>6.8177000000000003</v>
      </c>
      <c r="Q16" s="61">
        <f t="shared" si="6"/>
        <v>12</v>
      </c>
      <c r="R16" s="60">
        <f>VLOOKUP($A16,'Return Data'!$B$7:$R$2292,16,0)</f>
        <v>8.5870999999999995</v>
      </c>
      <c r="S16" s="62">
        <f t="shared" si="7"/>
        <v>11</v>
      </c>
    </row>
    <row r="17" spans="1:19" x14ac:dyDescent="0.3">
      <c r="A17" s="58" t="s">
        <v>1518</v>
      </c>
      <c r="B17" s="59">
        <f>VLOOKUP($A17,'Return Data'!$B$7:$R$2292,3,0)</f>
        <v>44771</v>
      </c>
      <c r="C17" s="60">
        <f>VLOOKUP($A17,'Return Data'!$B$7:$R$2292,4,0)</f>
        <v>60.521700000000003</v>
      </c>
      <c r="D17" s="60">
        <f>VLOOKUP($A17,'Return Data'!$B$7:$R$2292,10,0)</f>
        <v>4.4425999999999997</v>
      </c>
      <c r="E17" s="61">
        <f t="shared" si="0"/>
        <v>2</v>
      </c>
      <c r="F17" s="60">
        <f>VLOOKUP($A17,'Return Data'!$B$7:$R$2292,11,0)</f>
        <v>3.2149999999999999</v>
      </c>
      <c r="G17" s="61">
        <f t="shared" si="1"/>
        <v>5</v>
      </c>
      <c r="H17" s="60">
        <f>VLOOKUP($A17,'Return Data'!$B$7:$R$2292,12,0)</f>
        <v>3.3628</v>
      </c>
      <c r="I17" s="61">
        <f t="shared" si="2"/>
        <v>4</v>
      </c>
      <c r="J17" s="60">
        <f>VLOOKUP($A17,'Return Data'!$B$7:$R$2292,13,0)</f>
        <v>7.6688000000000001</v>
      </c>
      <c r="K17" s="61">
        <f t="shared" si="3"/>
        <v>4</v>
      </c>
      <c r="L17" s="60">
        <f>VLOOKUP($A17,'Return Data'!$B$7:$R$2292,17,0)</f>
        <v>10.7112</v>
      </c>
      <c r="M17" s="61">
        <f t="shared" si="4"/>
        <v>7</v>
      </c>
      <c r="N17" s="60">
        <f>VLOOKUP($A17,'Return Data'!$B$7:$R$2292,14,0)</f>
        <v>10.048400000000001</v>
      </c>
      <c r="O17" s="61">
        <f t="shared" si="5"/>
        <v>7</v>
      </c>
      <c r="P17" s="60">
        <f>VLOOKUP($A17,'Return Data'!$B$7:$R$2292,15,0)</f>
        <v>8.6959</v>
      </c>
      <c r="Q17" s="61">
        <f t="shared" si="6"/>
        <v>3</v>
      </c>
      <c r="R17" s="60">
        <f>VLOOKUP($A17,'Return Data'!$B$7:$R$2292,16,0)</f>
        <v>10.623900000000001</v>
      </c>
      <c r="S17" s="62">
        <f t="shared" si="7"/>
        <v>2</v>
      </c>
    </row>
    <row r="18" spans="1:19" x14ac:dyDescent="0.3">
      <c r="A18" s="58" t="s">
        <v>1519</v>
      </c>
      <c r="B18" s="59">
        <f>VLOOKUP($A18,'Return Data'!$B$7:$R$2292,3,0)</f>
        <v>44771</v>
      </c>
      <c r="C18" s="60">
        <f>VLOOKUP($A18,'Return Data'!$B$7:$R$2292,4,0)</f>
        <v>28.1479</v>
      </c>
      <c r="D18" s="60">
        <f>VLOOKUP($A18,'Return Data'!$B$7:$R$2292,10,0)</f>
        <v>2.9165999999999999</v>
      </c>
      <c r="E18" s="61">
        <f t="shared" si="0"/>
        <v>13</v>
      </c>
      <c r="F18" s="60">
        <f>VLOOKUP($A18,'Return Data'!$B$7:$R$2292,11,0)</f>
        <v>0.62970000000000004</v>
      </c>
      <c r="G18" s="61">
        <f t="shared" si="1"/>
        <v>16</v>
      </c>
      <c r="H18" s="60">
        <f>VLOOKUP($A18,'Return Data'!$B$7:$R$2292,12,0)</f>
        <v>-5.1799999999999999E-2</v>
      </c>
      <c r="I18" s="61">
        <f t="shared" si="2"/>
        <v>20</v>
      </c>
      <c r="J18" s="60">
        <f>VLOOKUP($A18,'Return Data'!$B$7:$R$2292,13,0)</f>
        <v>3.1762000000000001</v>
      </c>
      <c r="K18" s="61">
        <f t="shared" si="3"/>
        <v>18</v>
      </c>
      <c r="L18" s="60">
        <f>VLOOKUP($A18,'Return Data'!$B$7:$R$2292,17,0)</f>
        <v>6.7557</v>
      </c>
      <c r="M18" s="61">
        <f t="shared" si="4"/>
        <v>18</v>
      </c>
      <c r="N18" s="60">
        <f>VLOOKUP($A18,'Return Data'!$B$7:$R$2292,14,0)</f>
        <v>6.9515000000000002</v>
      </c>
      <c r="O18" s="61">
        <f t="shared" si="5"/>
        <v>17</v>
      </c>
      <c r="P18" s="60">
        <f>VLOOKUP($A18,'Return Data'!$B$7:$R$2292,15,0)</f>
        <v>6.0556000000000001</v>
      </c>
      <c r="Q18" s="61">
        <f t="shared" si="6"/>
        <v>16</v>
      </c>
      <c r="R18" s="60">
        <f>VLOOKUP($A18,'Return Data'!$B$7:$R$2292,16,0)</f>
        <v>8.4770000000000003</v>
      </c>
      <c r="S18" s="62">
        <f t="shared" si="7"/>
        <v>13</v>
      </c>
    </row>
    <row r="19" spans="1:19" x14ac:dyDescent="0.3">
      <c r="A19" s="58" t="s">
        <v>1521</v>
      </c>
      <c r="B19" s="59">
        <f>VLOOKUP($A19,'Return Data'!$B$7:$R$2292,3,0)</f>
        <v>44771</v>
      </c>
      <c r="C19" s="60">
        <f>VLOOKUP($A19,'Return Data'!$B$7:$R$2292,4,0)</f>
        <v>47.709800000000001</v>
      </c>
      <c r="D19" s="60">
        <f>VLOOKUP($A19,'Return Data'!$B$7:$R$2292,10,0)</f>
        <v>2.5049000000000001</v>
      </c>
      <c r="E19" s="61">
        <f t="shared" si="0"/>
        <v>14</v>
      </c>
      <c r="F19" s="60">
        <f>VLOOKUP($A19,'Return Data'!$B$7:$R$2292,11,0)</f>
        <v>1.7846</v>
      </c>
      <c r="G19" s="61">
        <f t="shared" si="1"/>
        <v>10</v>
      </c>
      <c r="H19" s="60">
        <f>VLOOKUP($A19,'Return Data'!$B$7:$R$2292,12,0)</f>
        <v>1.8631</v>
      </c>
      <c r="I19" s="61">
        <f t="shared" si="2"/>
        <v>9</v>
      </c>
      <c r="J19" s="60">
        <f>VLOOKUP($A19,'Return Data'!$B$7:$R$2292,13,0)</f>
        <v>6.5082000000000004</v>
      </c>
      <c r="K19" s="61">
        <f t="shared" si="3"/>
        <v>8</v>
      </c>
      <c r="L19" s="60">
        <f>VLOOKUP($A19,'Return Data'!$B$7:$R$2292,17,0)</f>
        <v>13.327500000000001</v>
      </c>
      <c r="M19" s="61">
        <f t="shared" si="4"/>
        <v>4</v>
      </c>
      <c r="N19" s="60">
        <f>VLOOKUP($A19,'Return Data'!$B$7:$R$2292,14,0)</f>
        <v>12.196099999999999</v>
      </c>
      <c r="O19" s="61">
        <f t="shared" si="5"/>
        <v>2</v>
      </c>
      <c r="P19" s="60">
        <f>VLOOKUP($A19,'Return Data'!$B$7:$R$2292,15,0)</f>
        <v>9.3919999999999995</v>
      </c>
      <c r="Q19" s="61">
        <f t="shared" si="6"/>
        <v>1</v>
      </c>
      <c r="R19" s="60">
        <f>VLOOKUP($A19,'Return Data'!$B$7:$R$2292,16,0)</f>
        <v>10.581</v>
      </c>
      <c r="S19" s="62">
        <f t="shared" si="7"/>
        <v>3</v>
      </c>
    </row>
    <row r="20" spans="1:19" x14ac:dyDescent="0.3">
      <c r="A20" s="58" t="s">
        <v>1522</v>
      </c>
      <c r="B20" s="59">
        <f>VLOOKUP($A20,'Return Data'!$B$7:$R$2292,3,0)</f>
        <v>44771</v>
      </c>
      <c r="C20" s="60">
        <f>VLOOKUP($A20,'Return Data'!$B$7:$R$2292,4,0)</f>
        <v>45.846499999999999</v>
      </c>
      <c r="D20" s="60">
        <f>VLOOKUP($A20,'Return Data'!$B$7:$R$2292,10,0)</f>
        <v>-1.1141000000000001</v>
      </c>
      <c r="E20" s="61">
        <f t="shared" si="0"/>
        <v>20</v>
      </c>
      <c r="F20" s="60">
        <f>VLOOKUP($A20,'Return Data'!$B$7:$R$2292,11,0)</f>
        <v>-0.76739999999999997</v>
      </c>
      <c r="G20" s="61">
        <f t="shared" si="1"/>
        <v>20</v>
      </c>
      <c r="H20" s="60">
        <f>VLOOKUP($A20,'Return Data'!$B$7:$R$2292,12,0)</f>
        <v>0.67769999999999997</v>
      </c>
      <c r="I20" s="61">
        <f t="shared" si="2"/>
        <v>16</v>
      </c>
      <c r="J20" s="60">
        <f>VLOOKUP($A20,'Return Data'!$B$7:$R$2292,13,0)</f>
        <v>3.3353999999999999</v>
      </c>
      <c r="K20" s="61">
        <f t="shared" si="3"/>
        <v>17</v>
      </c>
      <c r="L20" s="60">
        <f>VLOOKUP($A20,'Return Data'!$B$7:$R$2292,17,0)</f>
        <v>7.7622999999999998</v>
      </c>
      <c r="M20" s="61">
        <f t="shared" si="4"/>
        <v>16</v>
      </c>
      <c r="N20" s="60">
        <f>VLOOKUP($A20,'Return Data'!$B$7:$R$2292,14,0)</f>
        <v>7.1180000000000003</v>
      </c>
      <c r="O20" s="61">
        <f t="shared" si="5"/>
        <v>16</v>
      </c>
      <c r="P20" s="60">
        <f>VLOOKUP($A20,'Return Data'!$B$7:$R$2292,15,0)</f>
        <v>6.3799000000000001</v>
      </c>
      <c r="Q20" s="61">
        <f t="shared" si="6"/>
        <v>13</v>
      </c>
      <c r="R20" s="60">
        <f>VLOOKUP($A20,'Return Data'!$B$7:$R$2292,16,0)</f>
        <v>7.7539999999999996</v>
      </c>
      <c r="S20" s="62">
        <f t="shared" si="7"/>
        <v>18</v>
      </c>
    </row>
    <row r="21" spans="1:19" x14ac:dyDescent="0.3">
      <c r="A21" s="58" t="s">
        <v>1523</v>
      </c>
      <c r="B21" s="59">
        <f>VLOOKUP($A21,'Return Data'!$B$7:$R$2292,3,0)</f>
        <v>44771</v>
      </c>
      <c r="C21" s="60">
        <f>VLOOKUP($A21,'Return Data'!$B$7:$R$2292,4,0)</f>
        <v>72.731099999999998</v>
      </c>
      <c r="D21" s="60">
        <f>VLOOKUP($A21,'Return Data'!$B$7:$R$2292,10,0)</f>
        <v>6.23</v>
      </c>
      <c r="E21" s="61">
        <f t="shared" si="0"/>
        <v>1</v>
      </c>
      <c r="F21" s="60">
        <f>VLOOKUP($A21,'Return Data'!$B$7:$R$2292,11,0)</f>
        <v>2.0693000000000001</v>
      </c>
      <c r="G21" s="61">
        <f t="shared" si="1"/>
        <v>9</v>
      </c>
      <c r="H21" s="60">
        <f>VLOOKUP($A21,'Return Data'!$B$7:$R$2292,12,0)</f>
        <v>0.73380000000000001</v>
      </c>
      <c r="I21" s="61">
        <f t="shared" si="2"/>
        <v>15</v>
      </c>
      <c r="J21" s="60">
        <f>VLOOKUP($A21,'Return Data'!$B$7:$R$2292,13,0)</f>
        <v>4.3316999999999997</v>
      </c>
      <c r="K21" s="61">
        <f t="shared" si="3"/>
        <v>13</v>
      </c>
      <c r="L21" s="60">
        <f>VLOOKUP($A21,'Return Data'!$B$7:$R$2292,17,0)</f>
        <v>6.6087999999999996</v>
      </c>
      <c r="M21" s="61">
        <f t="shared" si="4"/>
        <v>19</v>
      </c>
      <c r="N21" s="60">
        <f>VLOOKUP($A21,'Return Data'!$B$7:$R$2292,14,0)</f>
        <v>7.5343</v>
      </c>
      <c r="O21" s="61">
        <f t="shared" si="5"/>
        <v>14</v>
      </c>
      <c r="P21" s="60">
        <f>VLOOKUP($A21,'Return Data'!$B$7:$R$2292,15,0)</f>
        <v>6.8300999999999998</v>
      </c>
      <c r="Q21" s="61">
        <f t="shared" si="6"/>
        <v>11</v>
      </c>
      <c r="R21" s="60">
        <f>VLOOKUP($A21,'Return Data'!$B$7:$R$2292,16,0)</f>
        <v>7.8414999999999999</v>
      </c>
      <c r="S21" s="62">
        <f t="shared" si="7"/>
        <v>17</v>
      </c>
    </row>
    <row r="22" spans="1:19" x14ac:dyDescent="0.3">
      <c r="A22" s="58" t="s">
        <v>1869</v>
      </c>
      <c r="B22" s="59">
        <f>VLOOKUP($A22,'Return Data'!$B$7:$R$2292,3,0)</f>
        <v>44771</v>
      </c>
      <c r="C22" s="60">
        <f>VLOOKUP($A22,'Return Data'!$B$7:$R$2292,4,0)</f>
        <v>25.593900000000001</v>
      </c>
      <c r="D22" s="60">
        <f>VLOOKUP($A22,'Return Data'!$B$7:$R$2292,10,0)</f>
        <v>0.14269999999999999</v>
      </c>
      <c r="E22" s="61">
        <f t="shared" si="0"/>
        <v>18</v>
      </c>
      <c r="F22" s="60">
        <f>VLOOKUP($A22,'Return Data'!$B$7:$R$2292,11,0)</f>
        <v>1.3045</v>
      </c>
      <c r="G22" s="61">
        <f t="shared" si="1"/>
        <v>14</v>
      </c>
      <c r="H22" s="60">
        <f>VLOOKUP($A22,'Return Data'!$B$7:$R$2292,12,0)</f>
        <v>0.93689999999999996</v>
      </c>
      <c r="I22" s="61">
        <f t="shared" si="2"/>
        <v>12</v>
      </c>
      <c r="J22" s="60">
        <f>VLOOKUP($A22,'Return Data'!$B$7:$R$2292,13,0)</f>
        <v>4.0644</v>
      </c>
      <c r="K22" s="61">
        <f t="shared" si="3"/>
        <v>15</v>
      </c>
      <c r="L22" s="60">
        <f>VLOOKUP($A22,'Return Data'!$B$7:$R$2292,17,0)</f>
        <v>6.9946999999999999</v>
      </c>
      <c r="M22" s="61">
        <f t="shared" si="4"/>
        <v>17</v>
      </c>
      <c r="N22" s="60">
        <f>VLOOKUP($A22,'Return Data'!$B$7:$R$2292,14,0)</f>
        <v>6.6795</v>
      </c>
      <c r="O22" s="61">
        <f t="shared" si="5"/>
        <v>18</v>
      </c>
      <c r="P22" s="60">
        <f>VLOOKUP($A22,'Return Data'!$B$7:$R$2292,15,0)</f>
        <v>6.0984999999999996</v>
      </c>
      <c r="Q22" s="61">
        <f t="shared" si="6"/>
        <v>15</v>
      </c>
      <c r="R22" s="60">
        <f>VLOOKUP($A22,'Return Data'!$B$7:$R$2292,16,0)</f>
        <v>8.2921999999999993</v>
      </c>
      <c r="S22" s="62">
        <f t="shared" si="7"/>
        <v>14</v>
      </c>
    </row>
    <row r="23" spans="1:19" x14ac:dyDescent="0.3">
      <c r="A23" s="58" t="s">
        <v>1524</v>
      </c>
      <c r="B23" s="59">
        <f>VLOOKUP($A23,'Return Data'!$B$7:$R$2292,3,0)</f>
        <v>44771</v>
      </c>
      <c r="C23" s="60">
        <f>VLOOKUP($A23,'Return Data'!$B$7:$R$2292,4,0)</f>
        <v>48.440399999999997</v>
      </c>
      <c r="D23" s="60">
        <f>VLOOKUP($A23,'Return Data'!$B$7:$R$2292,10,0)</f>
        <v>3.7837999999999998</v>
      </c>
      <c r="E23" s="61">
        <f t="shared" si="0"/>
        <v>6</v>
      </c>
      <c r="F23" s="60">
        <f>VLOOKUP($A23,'Return Data'!$B$7:$R$2292,11,0)</f>
        <v>3.7850999999999999</v>
      </c>
      <c r="G23" s="61">
        <f t="shared" si="1"/>
        <v>3</v>
      </c>
      <c r="H23" s="60">
        <f>VLOOKUP($A23,'Return Data'!$B$7:$R$2292,12,0)</f>
        <v>4.5397999999999996</v>
      </c>
      <c r="I23" s="61">
        <f t="shared" si="2"/>
        <v>3</v>
      </c>
      <c r="J23" s="60">
        <f>VLOOKUP($A23,'Return Data'!$B$7:$R$2292,13,0)</f>
        <v>6.6516000000000002</v>
      </c>
      <c r="K23" s="61">
        <f t="shared" si="3"/>
        <v>7</v>
      </c>
      <c r="L23" s="60">
        <f>VLOOKUP($A23,'Return Data'!$B$7:$R$2292,17,0)</f>
        <v>9.5919000000000008</v>
      </c>
      <c r="M23" s="61">
        <f t="shared" si="4"/>
        <v>11</v>
      </c>
      <c r="N23" s="60">
        <f>VLOOKUP($A23,'Return Data'!$B$7:$R$2292,14,0)</f>
        <v>2.1337999999999999</v>
      </c>
      <c r="O23" s="61">
        <f t="shared" si="5"/>
        <v>19</v>
      </c>
      <c r="P23" s="60">
        <f>VLOOKUP($A23,'Return Data'!$B$7:$R$2292,15,0)</f>
        <v>2.8254000000000001</v>
      </c>
      <c r="Q23" s="61">
        <f t="shared" si="6"/>
        <v>19</v>
      </c>
      <c r="R23" s="60">
        <f>VLOOKUP($A23,'Return Data'!$B$7:$R$2292,16,0)</f>
        <v>6.9661999999999997</v>
      </c>
      <c r="S23" s="62">
        <f t="shared" si="7"/>
        <v>19</v>
      </c>
    </row>
    <row r="24" spans="1:19" x14ac:dyDescent="0.3">
      <c r="A24" s="58" t="s">
        <v>1906</v>
      </c>
      <c r="B24" s="59">
        <f>VLOOKUP($A24,'Return Data'!$B$7:$R$2292,3,0)</f>
        <v>44771</v>
      </c>
      <c r="C24" s="60">
        <f>VLOOKUP($A24,'Return Data'!$B$7:$R$2292,4,0)</f>
        <v>57.965600000000002</v>
      </c>
      <c r="D24" s="60">
        <f>VLOOKUP($A24,'Return Data'!$B$7:$R$2292,10,0)</f>
        <v>3.3794</v>
      </c>
      <c r="E24" s="61">
        <f t="shared" si="0"/>
        <v>10</v>
      </c>
      <c r="F24" s="60">
        <f>VLOOKUP($A24,'Return Data'!$B$7:$R$2292,11,0)</f>
        <v>3.3311999999999999</v>
      </c>
      <c r="G24" s="61">
        <f t="shared" si="1"/>
        <v>4</v>
      </c>
      <c r="H24" s="60">
        <f>VLOOKUP($A24,'Return Data'!$B$7:$R$2292,12,0)</f>
        <v>3.3412999999999999</v>
      </c>
      <c r="I24" s="61">
        <f t="shared" si="2"/>
        <v>5</v>
      </c>
      <c r="J24" s="60">
        <f>VLOOKUP($A24,'Return Data'!$B$7:$R$2292,13,0)</f>
        <v>6.7579000000000002</v>
      </c>
      <c r="K24" s="61">
        <f t="shared" si="3"/>
        <v>6</v>
      </c>
      <c r="L24" s="60">
        <f>VLOOKUP($A24,'Return Data'!$B$7:$R$2292,17,0)</f>
        <v>13.4352</v>
      </c>
      <c r="M24" s="61">
        <f t="shared" si="4"/>
        <v>3</v>
      </c>
      <c r="N24" s="60">
        <f>VLOOKUP($A24,'Return Data'!$B$7:$R$2292,14,0)</f>
        <v>11.462300000000001</v>
      </c>
      <c r="O24" s="61">
        <f t="shared" si="5"/>
        <v>3</v>
      </c>
      <c r="P24" s="60">
        <f>VLOOKUP($A24,'Return Data'!$B$7:$R$2292,15,0)</f>
        <v>8.0332000000000008</v>
      </c>
      <c r="Q24" s="61">
        <f t="shared" si="6"/>
        <v>4</v>
      </c>
      <c r="R24" s="60">
        <f>VLOOKUP($A24,'Return Data'!$B$7:$R$2292,16,0)</f>
        <v>9.7318999999999996</v>
      </c>
      <c r="S24" s="62">
        <f t="shared" si="7"/>
        <v>5</v>
      </c>
    </row>
    <row r="25" spans="1:19" x14ac:dyDescent="0.3">
      <c r="A25" s="58" t="s">
        <v>1526</v>
      </c>
      <c r="B25" s="59">
        <f>VLOOKUP($A25,'Return Data'!$B$7:$R$2292,3,0)</f>
        <v>44771</v>
      </c>
      <c r="C25" s="60">
        <f>VLOOKUP($A25,'Return Data'!$B$7:$R$2292,4,0)</f>
        <v>25.302600000000002</v>
      </c>
      <c r="D25" s="60">
        <f>VLOOKUP($A25,'Return Data'!$B$7:$R$2292,10,0)</f>
        <v>3.1023000000000001</v>
      </c>
      <c r="E25" s="61">
        <f t="shared" si="0"/>
        <v>12</v>
      </c>
      <c r="F25" s="60">
        <f>VLOOKUP($A25,'Return Data'!$B$7:$R$2292,11,0)</f>
        <v>1.6244000000000001</v>
      </c>
      <c r="G25" s="61">
        <f t="shared" si="1"/>
        <v>12</v>
      </c>
      <c r="H25" s="60">
        <f>VLOOKUP($A25,'Return Data'!$B$7:$R$2292,12,0)</f>
        <v>0.28649999999999998</v>
      </c>
      <c r="I25" s="61">
        <f t="shared" si="2"/>
        <v>18</v>
      </c>
      <c r="J25" s="60">
        <f>VLOOKUP($A25,'Return Data'!$B$7:$R$2292,13,0)</f>
        <v>9.4019999999999992</v>
      </c>
      <c r="K25" s="61">
        <f t="shared" si="3"/>
        <v>2</v>
      </c>
      <c r="L25" s="60">
        <f>VLOOKUP($A25,'Return Data'!$B$7:$R$2292,17,0)</f>
        <v>10.289</v>
      </c>
      <c r="M25" s="61">
        <f t="shared" si="4"/>
        <v>8</v>
      </c>
      <c r="N25" s="60">
        <f>VLOOKUP($A25,'Return Data'!$B$7:$R$2292,14,0)</f>
        <v>8.8413000000000004</v>
      </c>
      <c r="O25" s="61">
        <f t="shared" si="5"/>
        <v>11</v>
      </c>
      <c r="P25" s="60">
        <f>VLOOKUP($A25,'Return Data'!$B$7:$R$2292,15,0)</f>
        <v>5.9349999999999996</v>
      </c>
      <c r="Q25" s="61">
        <f t="shared" si="6"/>
        <v>17</v>
      </c>
      <c r="R25" s="60">
        <f>VLOOKUP($A25,'Return Data'!$B$7:$R$2292,16,0)</f>
        <v>8.1287000000000003</v>
      </c>
      <c r="S25" s="62">
        <f t="shared" si="7"/>
        <v>16</v>
      </c>
    </row>
    <row r="26" spans="1:19" x14ac:dyDescent="0.3">
      <c r="A26" s="58" t="s">
        <v>1527</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44771</v>
      </c>
      <c r="C27" s="60">
        <f>VLOOKUP($A27,'Return Data'!$B$7:$R$2292,4,0)</f>
        <v>55.134300000000003</v>
      </c>
      <c r="D27" s="60">
        <f>VLOOKUP($A27,'Return Data'!$B$7:$R$2292,10,0)</f>
        <v>3.9213</v>
      </c>
      <c r="E27" s="61">
        <f t="shared" si="0"/>
        <v>4</v>
      </c>
      <c r="F27" s="60">
        <f>VLOOKUP($A27,'Return Data'!$B$7:$R$2292,11,0)</f>
        <v>1.4981</v>
      </c>
      <c r="G27" s="61">
        <f t="shared" si="1"/>
        <v>13</v>
      </c>
      <c r="H27" s="60">
        <f>VLOOKUP($A27,'Return Data'!$B$7:$R$2292,12,0)</f>
        <v>0.81440000000000001</v>
      </c>
      <c r="I27" s="61">
        <f t="shared" si="2"/>
        <v>13</v>
      </c>
      <c r="J27" s="60">
        <f>VLOOKUP($A27,'Return Data'!$B$7:$R$2292,13,0)</f>
        <v>7.6639999999999997</v>
      </c>
      <c r="K27" s="61">
        <f t="shared" si="3"/>
        <v>5</v>
      </c>
      <c r="L27" s="60">
        <f>VLOOKUP($A27,'Return Data'!$B$7:$R$2292,17,0)</f>
        <v>13.1145</v>
      </c>
      <c r="M27" s="61">
        <f>RANK(L27,L$8:L$27,0)</f>
        <v>5</v>
      </c>
      <c r="N27" s="60">
        <f>VLOOKUP($A27,'Return Data'!$B$7:$R$2292,14,0)</f>
        <v>9.2754999999999992</v>
      </c>
      <c r="O27" s="61">
        <f>RANK(N27,N$8:N$27,0)</f>
        <v>9</v>
      </c>
      <c r="P27" s="60">
        <f>VLOOKUP($A27,'Return Data'!$B$7:$R$2292,15,0)</f>
        <v>7.0654000000000003</v>
      </c>
      <c r="Q27" s="61">
        <f>RANK(P27,P$8:P$27,0)</f>
        <v>8</v>
      </c>
      <c r="R27" s="60">
        <f>VLOOKUP($A27,'Return Data'!$B$7:$R$2292,16,0)</f>
        <v>9.4916</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2.8171249999999994</v>
      </c>
      <c r="E29" s="69"/>
      <c r="F29" s="70">
        <f>AVERAGE(F8:F27)</f>
        <v>3.8329799999999992</v>
      </c>
      <c r="G29" s="69"/>
      <c r="H29" s="70">
        <f>AVERAGE(H8:H27)</f>
        <v>2.8894600000000001</v>
      </c>
      <c r="I29" s="69"/>
      <c r="J29" s="70">
        <f>AVERAGE(J8:J27)</f>
        <v>5.9667400000000006</v>
      </c>
      <c r="K29" s="69"/>
      <c r="L29" s="70">
        <f>AVERAGE(L8:L27)</f>
        <v>10.551447368421053</v>
      </c>
      <c r="M29" s="69"/>
      <c r="N29" s="70">
        <f>AVERAGE(N8:N27)</f>
        <v>9.04367894736842</v>
      </c>
      <c r="O29" s="69"/>
      <c r="P29" s="70">
        <f>AVERAGE(P8:P27)</f>
        <v>6.9003000000000005</v>
      </c>
      <c r="Q29" s="69"/>
      <c r="R29" s="70">
        <f>AVERAGE(R8:R27)</f>
        <v>8.5435800000000022</v>
      </c>
      <c r="S29" s="71"/>
    </row>
    <row r="30" spans="1:19" x14ac:dyDescent="0.3">
      <c r="A30" s="68" t="s">
        <v>28</v>
      </c>
      <c r="B30" s="69"/>
      <c r="C30" s="69"/>
      <c r="D30" s="70">
        <f>MIN(D8:D27)</f>
        <v>-1.1141000000000001</v>
      </c>
      <c r="E30" s="69"/>
      <c r="F30" s="70">
        <f>MIN(F8:F27)</f>
        <v>-0.76739999999999997</v>
      </c>
      <c r="G30" s="69"/>
      <c r="H30" s="70">
        <f>MIN(H8:H27)</f>
        <v>-5.1799999999999999E-2</v>
      </c>
      <c r="I30" s="69"/>
      <c r="J30" s="70">
        <f>MIN(J8:J27)</f>
        <v>0</v>
      </c>
      <c r="K30" s="69"/>
      <c r="L30" s="70">
        <f>MIN(L8:L27)</f>
        <v>6.6087999999999996</v>
      </c>
      <c r="M30" s="69"/>
      <c r="N30" s="70">
        <f>MIN(N8:N27)</f>
        <v>2.1337999999999999</v>
      </c>
      <c r="O30" s="69"/>
      <c r="P30" s="70">
        <f>MIN(P8:P27)</f>
        <v>2.8254000000000001</v>
      </c>
      <c r="Q30" s="69"/>
      <c r="R30" s="70">
        <f>MIN(R8:R27)</f>
        <v>0</v>
      </c>
      <c r="S30" s="71"/>
    </row>
    <row r="31" spans="1:19" ht="15" thickBot="1" x14ac:dyDescent="0.35">
      <c r="A31" s="72" t="s">
        <v>29</v>
      </c>
      <c r="B31" s="73"/>
      <c r="C31" s="73"/>
      <c r="D31" s="74">
        <f>MAX(D8:D27)</f>
        <v>6.23</v>
      </c>
      <c r="E31" s="73"/>
      <c r="F31" s="74">
        <f>MAX(F8:F27)</f>
        <v>39.521299999999997</v>
      </c>
      <c r="G31" s="73"/>
      <c r="H31" s="74">
        <f>MAX(H8:H27)</f>
        <v>26.0352</v>
      </c>
      <c r="I31" s="73"/>
      <c r="J31" s="74">
        <f>MAX(J8:J27)</f>
        <v>22.308599999999998</v>
      </c>
      <c r="K31" s="73"/>
      <c r="L31" s="74">
        <f>MAX(L8:L27)</f>
        <v>18.568000000000001</v>
      </c>
      <c r="M31" s="73"/>
      <c r="N31" s="74">
        <f>MAX(N8:N27)</f>
        <v>14.9428</v>
      </c>
      <c r="O31" s="73"/>
      <c r="P31" s="74">
        <f>MAX(P8:P27)</f>
        <v>9.3919999999999995</v>
      </c>
      <c r="Q31" s="73"/>
      <c r="R31" s="74">
        <f>MAX(R8:R27)</f>
        <v>10.8002</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44771</v>
      </c>
      <c r="C8" s="60">
        <f>VLOOKUP($A8,'Return Data'!$B$7:$R$2292,4,0)</f>
        <v>51.431899999999999</v>
      </c>
      <c r="D8" s="60">
        <f>VLOOKUP($A8,'Return Data'!$B$7:$R$2292,10,0)</f>
        <v>2.7221000000000002</v>
      </c>
      <c r="E8" s="61">
        <f t="shared" ref="E8:E27" si="0">RANK(D8,D$8:D$27,0)</f>
        <v>8</v>
      </c>
      <c r="F8" s="60">
        <f>VLOOKUP($A8,'Return Data'!$B$7:$R$2292,11,0)</f>
        <v>6.85</v>
      </c>
      <c r="G8" s="61">
        <f t="shared" ref="G8:G27" si="1">RANK(F8,F$8:F$27,0)</f>
        <v>2</v>
      </c>
      <c r="H8" s="60">
        <f>VLOOKUP($A8,'Return Data'!$B$7:$R$2292,12,0)</f>
        <v>4.0773999999999999</v>
      </c>
      <c r="I8" s="61">
        <f t="shared" ref="I8:I27" si="2">RANK(H8,H$8:H$27,0)</f>
        <v>2</v>
      </c>
      <c r="J8" s="60">
        <f>VLOOKUP($A8,'Return Data'!$B$7:$R$2292,13,0)</f>
        <v>6.7534999999999998</v>
      </c>
      <c r="K8" s="61">
        <f t="shared" ref="K8:K27" si="3">RANK(J8,J$8:J$27,0)</f>
        <v>5</v>
      </c>
      <c r="L8" s="60">
        <f>VLOOKUP($A8,'Return Data'!$B$7:$R$2292,17,0)</f>
        <v>14.3169</v>
      </c>
      <c r="M8" s="61">
        <f t="shared" ref="M8:M25" si="4">RANK(L8,L$8:L$27,0)</f>
        <v>2</v>
      </c>
      <c r="N8" s="60">
        <f>VLOOKUP($A8,'Return Data'!$B$7:$R$2292,14,0)</f>
        <v>9.4779999999999998</v>
      </c>
      <c r="O8" s="61">
        <f t="shared" ref="O8:O25" si="5">RANK(N8,N$8:N$27,0)</f>
        <v>5</v>
      </c>
      <c r="P8" s="60">
        <f>VLOOKUP($A8,'Return Data'!$B$7:$R$2292,15,0)</f>
        <v>6.0105000000000004</v>
      </c>
      <c r="Q8" s="61">
        <f t="shared" ref="Q8:Q25" si="6">RANK(P8,P$8:P$27,0)</f>
        <v>9</v>
      </c>
      <c r="R8" s="60">
        <f>VLOOKUP($A8,'Return Data'!$B$7:$R$2292,16,0)</f>
        <v>9.4169</v>
      </c>
      <c r="S8" s="62">
        <f t="shared" ref="S8:S27" si="7">RANK(R8,R$8:R$27,0)</f>
        <v>3</v>
      </c>
    </row>
    <row r="9" spans="1:20" x14ac:dyDescent="0.3">
      <c r="A9" s="58" t="s">
        <v>1893</v>
      </c>
      <c r="B9" s="59">
        <f>VLOOKUP($A9,'Return Data'!$B$7:$R$2292,3,0)</f>
        <v>44771</v>
      </c>
      <c r="C9" s="60">
        <f>VLOOKUP($A9,'Return Data'!$B$7:$R$2292,4,0)</f>
        <v>24.1629</v>
      </c>
      <c r="D9" s="60">
        <f>VLOOKUP($A9,'Return Data'!$B$7:$R$2292,10,0)</f>
        <v>0.16109999999999999</v>
      </c>
      <c r="E9" s="61">
        <f t="shared" si="0"/>
        <v>17</v>
      </c>
      <c r="F9" s="60">
        <f>VLOOKUP($A9,'Return Data'!$B$7:$R$2292,11,0)</f>
        <v>-1.1389</v>
      </c>
      <c r="G9" s="61">
        <f t="shared" si="1"/>
        <v>19</v>
      </c>
      <c r="H9" s="60">
        <f>VLOOKUP($A9,'Return Data'!$B$7:$R$2292,12,0)</f>
        <v>-0.61250000000000004</v>
      </c>
      <c r="I9" s="61">
        <f t="shared" si="2"/>
        <v>16</v>
      </c>
      <c r="J9" s="60">
        <f>VLOOKUP($A9,'Return Data'!$B$7:$R$2292,13,0)</f>
        <v>2.9342999999999999</v>
      </c>
      <c r="K9" s="61">
        <f t="shared" si="3"/>
        <v>13</v>
      </c>
      <c r="L9" s="60">
        <f>VLOOKUP($A9,'Return Data'!$B$7:$R$2292,17,0)</f>
        <v>8.8155999999999999</v>
      </c>
      <c r="M9" s="61">
        <f t="shared" si="4"/>
        <v>11</v>
      </c>
      <c r="N9" s="60">
        <f>VLOOKUP($A9,'Return Data'!$B$7:$R$2292,14,0)</f>
        <v>9.1424000000000003</v>
      </c>
      <c r="O9" s="61">
        <f t="shared" si="5"/>
        <v>8</v>
      </c>
      <c r="P9" s="60">
        <f>VLOOKUP($A9,'Return Data'!$B$7:$R$2292,15,0)</f>
        <v>6.2028999999999996</v>
      </c>
      <c r="Q9" s="61">
        <f t="shared" si="6"/>
        <v>8</v>
      </c>
      <c r="R9" s="60">
        <f>VLOOKUP($A9,'Return Data'!$B$7:$R$2292,16,0)</f>
        <v>7.6001000000000003</v>
      </c>
      <c r="S9" s="62">
        <f t="shared" si="7"/>
        <v>15</v>
      </c>
    </row>
    <row r="10" spans="1:20" x14ac:dyDescent="0.3">
      <c r="A10" s="58" t="s">
        <v>1964</v>
      </c>
      <c r="B10" s="59">
        <f>VLOOKUP($A10,'Return Data'!$B$7:$R$2292,3,0)</f>
        <v>44771</v>
      </c>
      <c r="C10" s="60">
        <f>VLOOKUP($A10,'Return Data'!$B$7:$R$2292,4,0)</f>
        <v>34.853900000000003</v>
      </c>
      <c r="D10" s="60">
        <f>VLOOKUP($A10,'Return Data'!$B$7:$R$2292,10,0)</f>
        <v>2.4813999999999998</v>
      </c>
      <c r="E10" s="61">
        <f t="shared" si="0"/>
        <v>10</v>
      </c>
      <c r="F10" s="60">
        <f>VLOOKUP($A10,'Return Data'!$B$7:$R$2292,11,0)</f>
        <v>1.3824000000000001</v>
      </c>
      <c r="G10" s="61">
        <f t="shared" si="1"/>
        <v>7</v>
      </c>
      <c r="H10" s="60">
        <f>VLOOKUP($A10,'Return Data'!$B$7:$R$2292,12,0)</f>
        <v>-0.1908</v>
      </c>
      <c r="I10" s="61">
        <f t="shared" si="2"/>
        <v>14</v>
      </c>
      <c r="J10" s="60">
        <f>VLOOKUP($A10,'Return Data'!$B$7:$R$2292,13,0)</f>
        <v>2.4586999999999999</v>
      </c>
      <c r="K10" s="61">
        <f t="shared" si="3"/>
        <v>16</v>
      </c>
      <c r="L10" s="60">
        <f>VLOOKUP($A10,'Return Data'!$B$7:$R$2292,17,0)</f>
        <v>6.1121999999999996</v>
      </c>
      <c r="M10" s="61">
        <f t="shared" si="4"/>
        <v>16</v>
      </c>
      <c r="N10" s="60">
        <f>VLOOKUP($A10,'Return Data'!$B$7:$R$2292,14,0)</f>
        <v>6.4507000000000003</v>
      </c>
      <c r="O10" s="61">
        <f t="shared" si="5"/>
        <v>16</v>
      </c>
      <c r="P10" s="60">
        <f>VLOOKUP($A10,'Return Data'!$B$7:$R$2292,15,0)</f>
        <v>5.7423000000000002</v>
      </c>
      <c r="Q10" s="61">
        <f t="shared" si="6"/>
        <v>11</v>
      </c>
      <c r="R10" s="60">
        <f>VLOOKUP($A10,'Return Data'!$B$7:$R$2292,16,0)</f>
        <v>7.2420999999999998</v>
      </c>
      <c r="S10" s="62">
        <f t="shared" si="7"/>
        <v>16</v>
      </c>
    </row>
    <row r="11" spans="1:20" x14ac:dyDescent="0.3">
      <c r="A11" s="58" t="s">
        <v>2020</v>
      </c>
      <c r="B11" s="59">
        <f>VLOOKUP($A11,'Return Data'!$B$7:$R$2292,3,0)</f>
        <v>44771</v>
      </c>
      <c r="C11" s="60">
        <f>VLOOKUP($A11,'Return Data'!$B$7:$R$2292,4,0)</f>
        <v>27.325500000000002</v>
      </c>
      <c r="D11" s="60">
        <f>VLOOKUP($A11,'Return Data'!$B$7:$R$2292,10,0)</f>
        <v>1.8047</v>
      </c>
      <c r="E11" s="61">
        <f t="shared" si="0"/>
        <v>14</v>
      </c>
      <c r="F11" s="60">
        <f>VLOOKUP($A11,'Return Data'!$B$7:$R$2292,11,0)</f>
        <v>38.783999999999999</v>
      </c>
      <c r="G11" s="61">
        <f t="shared" si="1"/>
        <v>1</v>
      </c>
      <c r="H11" s="60">
        <f>VLOOKUP($A11,'Return Data'!$B$7:$R$2292,12,0)</f>
        <v>25.349599999999999</v>
      </c>
      <c r="I11" s="61">
        <f t="shared" si="2"/>
        <v>1</v>
      </c>
      <c r="J11" s="60">
        <f>VLOOKUP($A11,'Return Data'!$B$7:$R$2292,13,0)</f>
        <v>21.6602</v>
      </c>
      <c r="K11" s="61">
        <f t="shared" si="3"/>
        <v>1</v>
      </c>
      <c r="L11" s="60">
        <f>VLOOKUP($A11,'Return Data'!$B$7:$R$2292,17,0)</f>
        <v>17.9056</v>
      </c>
      <c r="M11" s="61">
        <f t="shared" si="4"/>
        <v>1</v>
      </c>
      <c r="N11" s="60">
        <f>VLOOKUP($A11,'Return Data'!$B$7:$R$2292,14,0)</f>
        <v>14.2887</v>
      </c>
      <c r="O11" s="61">
        <f t="shared" si="5"/>
        <v>1</v>
      </c>
      <c r="P11" s="60">
        <f>VLOOKUP($A11,'Return Data'!$B$7:$R$2292,15,0)</f>
        <v>6.3944000000000001</v>
      </c>
      <c r="Q11" s="61">
        <f t="shared" si="6"/>
        <v>6</v>
      </c>
      <c r="R11" s="60">
        <f>VLOOKUP($A11,'Return Data'!$B$7:$R$2292,16,0)</f>
        <v>7.8068999999999997</v>
      </c>
      <c r="S11" s="62">
        <f t="shared" si="7"/>
        <v>14</v>
      </c>
    </row>
    <row r="12" spans="1:20" x14ac:dyDescent="0.3">
      <c r="A12" s="58" t="s">
        <v>1531</v>
      </c>
      <c r="B12" s="59">
        <f>VLOOKUP($A12,'Return Data'!$B$7:$R$2292,3,0)</f>
        <v>44771</v>
      </c>
      <c r="C12" s="60">
        <f>VLOOKUP($A12,'Return Data'!$B$7:$R$2292,4,0)</f>
        <v>87.018048541049197</v>
      </c>
      <c r="D12" s="60">
        <f>VLOOKUP($A12,'Return Data'!$B$7:$R$2292,10,0)</f>
        <v>2.2909000000000002</v>
      </c>
      <c r="E12" s="61">
        <f t="shared" si="0"/>
        <v>11</v>
      </c>
      <c r="F12" s="60">
        <f>VLOOKUP($A12,'Return Data'!$B$7:$R$2292,11,0)</f>
        <v>1.1153</v>
      </c>
      <c r="G12" s="61">
        <f t="shared" si="1"/>
        <v>9</v>
      </c>
      <c r="H12" s="60">
        <f>VLOOKUP($A12,'Return Data'!$B$7:$R$2292,12,0)</f>
        <v>0.90820000000000001</v>
      </c>
      <c r="I12" s="61">
        <f t="shared" si="2"/>
        <v>8</v>
      </c>
      <c r="J12" s="60">
        <f>VLOOKUP($A12,'Return Data'!$B$7:$R$2292,13,0)</f>
        <v>3.3472</v>
      </c>
      <c r="K12" s="61">
        <f t="shared" si="3"/>
        <v>11</v>
      </c>
      <c r="L12" s="60">
        <f>VLOOKUP($A12,'Return Data'!$B$7:$R$2292,17,0)</f>
        <v>8.8986999999999998</v>
      </c>
      <c r="M12" s="61">
        <f t="shared" si="4"/>
        <v>10</v>
      </c>
      <c r="N12" s="60">
        <f>VLOOKUP($A12,'Return Data'!$B$7:$R$2292,14,0)</f>
        <v>9.5322999999999993</v>
      </c>
      <c r="O12" s="61">
        <f t="shared" si="5"/>
        <v>4</v>
      </c>
      <c r="P12" s="60">
        <f>VLOOKUP($A12,'Return Data'!$B$7:$R$2292,15,0)</f>
        <v>7.5587999999999997</v>
      </c>
      <c r="Q12" s="61">
        <f t="shared" si="6"/>
        <v>3</v>
      </c>
      <c r="R12" s="60">
        <f>VLOOKUP($A12,'Return Data'!$B$7:$R$2292,16,0)</f>
        <v>8.3780999999999999</v>
      </c>
      <c r="S12" s="62">
        <f t="shared" si="7"/>
        <v>9</v>
      </c>
    </row>
    <row r="13" spans="1:20" x14ac:dyDescent="0.3">
      <c r="A13" s="58" t="s">
        <v>1532</v>
      </c>
      <c r="B13" s="59">
        <f>VLOOKUP($A13,'Return Data'!$B$7:$R$2292,3,0)</f>
        <v>44771</v>
      </c>
      <c r="C13" s="60">
        <f>VLOOKUP($A13,'Return Data'!$B$7:$R$2292,4,0)</f>
        <v>43.919899999999998</v>
      </c>
      <c r="D13" s="60">
        <f>VLOOKUP($A13,'Return Data'!$B$7:$R$2292,10,0)</f>
        <v>0.437</v>
      </c>
      <c r="E13" s="61">
        <f t="shared" si="0"/>
        <v>16</v>
      </c>
      <c r="F13" s="60">
        <f>VLOOKUP($A13,'Return Data'!$B$7:$R$2292,11,0)</f>
        <v>-0.21210000000000001</v>
      </c>
      <c r="G13" s="61">
        <f t="shared" si="1"/>
        <v>16</v>
      </c>
      <c r="H13" s="60">
        <f>VLOOKUP($A13,'Return Data'!$B$7:$R$2292,12,0)</f>
        <v>1.2211000000000001</v>
      </c>
      <c r="I13" s="61">
        <f t="shared" si="2"/>
        <v>7</v>
      </c>
      <c r="J13" s="60">
        <f>VLOOKUP($A13,'Return Data'!$B$7:$R$2292,13,0)</f>
        <v>2.0630999999999999</v>
      </c>
      <c r="K13" s="61">
        <f t="shared" si="3"/>
        <v>19</v>
      </c>
      <c r="L13" s="60">
        <f>VLOOKUP($A13,'Return Data'!$B$7:$R$2292,17,0)</f>
        <v>7.9877000000000002</v>
      </c>
      <c r="M13" s="61">
        <f t="shared" si="4"/>
        <v>12</v>
      </c>
      <c r="N13" s="60">
        <f>VLOOKUP($A13,'Return Data'!$B$7:$R$2292,14,0)</f>
        <v>7.3715999999999999</v>
      </c>
      <c r="O13" s="61">
        <f t="shared" si="5"/>
        <v>11</v>
      </c>
      <c r="P13" s="60">
        <f>VLOOKUP($A13,'Return Data'!$B$7:$R$2292,15,0)</f>
        <v>4.3151999999999999</v>
      </c>
      <c r="Q13" s="61">
        <f t="shared" si="6"/>
        <v>18</v>
      </c>
      <c r="R13" s="60">
        <f>VLOOKUP($A13,'Return Data'!$B$7:$R$2292,16,0)</f>
        <v>8.4983000000000004</v>
      </c>
      <c r="S13" s="62">
        <f t="shared" si="7"/>
        <v>7</v>
      </c>
    </row>
    <row r="14" spans="1:20" x14ac:dyDescent="0.3">
      <c r="A14" s="58" t="s">
        <v>1533</v>
      </c>
      <c r="B14" s="59">
        <f>VLOOKUP($A14,'Return Data'!$B$7:$R$2292,3,0)</f>
        <v>44771</v>
      </c>
      <c r="C14" s="60">
        <f>VLOOKUP($A14,'Return Data'!$B$7:$R$2292,4,0)</f>
        <v>68.198099999999997</v>
      </c>
      <c r="D14" s="60">
        <f>VLOOKUP($A14,'Return Data'!$B$7:$R$2292,10,0)</f>
        <v>2.8294000000000001</v>
      </c>
      <c r="E14" s="61">
        <f t="shared" si="0"/>
        <v>6</v>
      </c>
      <c r="F14" s="60">
        <f>VLOOKUP($A14,'Return Data'!$B$7:$R$2292,11,0)</f>
        <v>0.89980000000000004</v>
      </c>
      <c r="G14" s="61">
        <f t="shared" si="1"/>
        <v>11</v>
      </c>
      <c r="H14" s="60">
        <f>VLOOKUP($A14,'Return Data'!$B$7:$R$2292,12,0)</f>
        <v>0.22409999999999999</v>
      </c>
      <c r="I14" s="61">
        <f t="shared" si="2"/>
        <v>11</v>
      </c>
      <c r="J14" s="60">
        <f>VLOOKUP($A14,'Return Data'!$B$7:$R$2292,13,0)</f>
        <v>2.8426999999999998</v>
      </c>
      <c r="K14" s="61">
        <f t="shared" si="3"/>
        <v>14</v>
      </c>
      <c r="L14" s="60">
        <f>VLOOKUP($A14,'Return Data'!$B$7:$R$2292,17,0)</f>
        <v>7.6928000000000001</v>
      </c>
      <c r="M14" s="61">
        <f t="shared" si="4"/>
        <v>13</v>
      </c>
      <c r="N14" s="60">
        <f>VLOOKUP($A14,'Return Data'!$B$7:$R$2292,14,0)</f>
        <v>6.6163999999999996</v>
      </c>
      <c r="O14" s="61">
        <f t="shared" si="5"/>
        <v>13</v>
      </c>
      <c r="P14" s="60">
        <f>VLOOKUP($A14,'Return Data'!$B$7:$R$2292,15,0)</f>
        <v>5.4873000000000003</v>
      </c>
      <c r="Q14" s="61">
        <f t="shared" si="6"/>
        <v>14</v>
      </c>
      <c r="R14" s="60">
        <f>VLOOKUP($A14,'Return Data'!$B$7:$R$2292,16,0)</f>
        <v>9.1854999999999993</v>
      </c>
      <c r="S14" s="62">
        <f t="shared" si="7"/>
        <v>5</v>
      </c>
    </row>
    <row r="15" spans="1:20" x14ac:dyDescent="0.3">
      <c r="A15" s="58" t="s">
        <v>1535</v>
      </c>
      <c r="B15" s="59">
        <f>VLOOKUP($A15,'Return Data'!$B$7:$R$2292,3,0)</f>
        <v>44771</v>
      </c>
      <c r="C15" s="60">
        <f>VLOOKUP($A15,'Return Data'!$B$7:$R$2292,4,0)</f>
        <v>60.156599999999997</v>
      </c>
      <c r="D15" s="60">
        <f>VLOOKUP($A15,'Return Data'!$B$7:$R$2292,10,0)</f>
        <v>2.8207</v>
      </c>
      <c r="E15" s="61">
        <f t="shared" si="0"/>
        <v>7</v>
      </c>
      <c r="F15" s="60">
        <f>VLOOKUP($A15,'Return Data'!$B$7:$R$2292,11,0)</f>
        <v>1.9619</v>
      </c>
      <c r="G15" s="61">
        <f t="shared" si="1"/>
        <v>6</v>
      </c>
      <c r="H15" s="60">
        <f>VLOOKUP($A15,'Return Data'!$B$7:$R$2292,12,0)</f>
        <v>1.8209</v>
      </c>
      <c r="I15" s="61">
        <f t="shared" si="2"/>
        <v>6</v>
      </c>
      <c r="J15" s="60">
        <f>VLOOKUP($A15,'Return Data'!$B$7:$R$2292,13,0)</f>
        <v>4.6999000000000004</v>
      </c>
      <c r="K15" s="61">
        <f t="shared" si="3"/>
        <v>9</v>
      </c>
      <c r="L15" s="60">
        <f>VLOOKUP($A15,'Return Data'!$B$7:$R$2292,17,0)</f>
        <v>12.2247</v>
      </c>
      <c r="M15" s="61">
        <f t="shared" si="4"/>
        <v>5</v>
      </c>
      <c r="N15" s="60">
        <f>VLOOKUP($A15,'Return Data'!$B$7:$R$2292,14,0)</f>
        <v>9.1869999999999994</v>
      </c>
      <c r="O15" s="61">
        <f t="shared" si="5"/>
        <v>7</v>
      </c>
      <c r="P15" s="60">
        <f>VLOOKUP($A15,'Return Data'!$B$7:$R$2292,15,0)</f>
        <v>6.6387</v>
      </c>
      <c r="Q15" s="61">
        <f t="shared" si="6"/>
        <v>5</v>
      </c>
      <c r="R15" s="60">
        <f>VLOOKUP($A15,'Return Data'!$B$7:$R$2292,16,0)</f>
        <v>10.126200000000001</v>
      </c>
      <c r="S15" s="62">
        <f t="shared" si="7"/>
        <v>1</v>
      </c>
    </row>
    <row r="16" spans="1:20" x14ac:dyDescent="0.3">
      <c r="A16" s="58" t="s">
        <v>1536</v>
      </c>
      <c r="B16" s="59">
        <f>VLOOKUP($A16,'Return Data'!$B$7:$R$2292,3,0)</f>
        <v>44771</v>
      </c>
      <c r="C16" s="60">
        <f>VLOOKUP($A16,'Return Data'!$B$7:$R$2292,4,0)</f>
        <v>45.841000000000001</v>
      </c>
      <c r="D16" s="60">
        <f>VLOOKUP($A16,'Return Data'!$B$7:$R$2292,10,0)</f>
        <v>2.6377999999999999</v>
      </c>
      <c r="E16" s="61">
        <f t="shared" si="0"/>
        <v>9</v>
      </c>
      <c r="F16" s="60">
        <f>VLOOKUP($A16,'Return Data'!$B$7:$R$2292,11,0)</f>
        <v>-0.5615</v>
      </c>
      <c r="G16" s="61">
        <f t="shared" si="1"/>
        <v>18</v>
      </c>
      <c r="H16" s="60">
        <f>VLOOKUP($A16,'Return Data'!$B$7:$R$2292,12,0)</f>
        <v>-0.8175</v>
      </c>
      <c r="I16" s="61">
        <f t="shared" si="2"/>
        <v>19</v>
      </c>
      <c r="J16" s="60">
        <f>VLOOKUP($A16,'Return Data'!$B$7:$R$2292,13,0)</f>
        <v>3.2242999999999999</v>
      </c>
      <c r="K16" s="61">
        <f t="shared" si="3"/>
        <v>12</v>
      </c>
      <c r="L16" s="60">
        <f>VLOOKUP($A16,'Return Data'!$B$7:$R$2292,17,0)</f>
        <v>7.3998999999999997</v>
      </c>
      <c r="M16" s="61">
        <f t="shared" si="4"/>
        <v>14</v>
      </c>
      <c r="N16" s="60">
        <f>VLOOKUP($A16,'Return Data'!$B$7:$R$2292,14,0)</f>
        <v>7.0845000000000002</v>
      </c>
      <c r="O16" s="61">
        <f t="shared" si="5"/>
        <v>12</v>
      </c>
      <c r="P16" s="60">
        <f>VLOOKUP($A16,'Return Data'!$B$7:$R$2292,15,0)</f>
        <v>5.5183999999999997</v>
      </c>
      <c r="Q16" s="61">
        <f t="shared" si="6"/>
        <v>13</v>
      </c>
      <c r="R16" s="60">
        <f>VLOOKUP($A16,'Return Data'!$B$7:$R$2292,16,0)</f>
        <v>8.6082999999999998</v>
      </c>
      <c r="S16" s="62">
        <f t="shared" si="7"/>
        <v>6</v>
      </c>
    </row>
    <row r="17" spans="1:19" x14ac:dyDescent="0.3">
      <c r="A17" s="58" t="s">
        <v>1537</v>
      </c>
      <c r="B17" s="59">
        <f>VLOOKUP($A17,'Return Data'!$B$7:$R$2292,3,0)</f>
        <v>44771</v>
      </c>
      <c r="C17" s="60">
        <f>VLOOKUP($A17,'Return Data'!$B$7:$R$2292,4,0)</f>
        <v>56.255099999999999</v>
      </c>
      <c r="D17" s="60">
        <f>VLOOKUP($A17,'Return Data'!$B$7:$R$2292,10,0)</f>
        <v>3.6812</v>
      </c>
      <c r="E17" s="61">
        <f t="shared" si="0"/>
        <v>2</v>
      </c>
      <c r="F17" s="60">
        <f>VLOOKUP($A17,'Return Data'!$B$7:$R$2292,11,0)</f>
        <v>2.4411</v>
      </c>
      <c r="G17" s="61">
        <f t="shared" si="1"/>
        <v>5</v>
      </c>
      <c r="H17" s="60">
        <f>VLOOKUP($A17,'Return Data'!$B$7:$R$2292,12,0)</f>
        <v>2.5537999999999998</v>
      </c>
      <c r="I17" s="61">
        <f t="shared" si="2"/>
        <v>5</v>
      </c>
      <c r="J17" s="60">
        <f>VLOOKUP($A17,'Return Data'!$B$7:$R$2292,13,0)</f>
        <v>6.7850000000000001</v>
      </c>
      <c r="K17" s="61">
        <f t="shared" si="3"/>
        <v>4</v>
      </c>
      <c r="L17" s="60">
        <f>VLOOKUP($A17,'Return Data'!$B$7:$R$2292,17,0)</f>
        <v>9.7703000000000007</v>
      </c>
      <c r="M17" s="61">
        <f t="shared" si="4"/>
        <v>7</v>
      </c>
      <c r="N17" s="60">
        <f>VLOOKUP($A17,'Return Data'!$B$7:$R$2292,14,0)</f>
        <v>9.1929999999999996</v>
      </c>
      <c r="O17" s="61">
        <f t="shared" si="5"/>
        <v>6</v>
      </c>
      <c r="P17" s="60">
        <f>VLOOKUP($A17,'Return Data'!$B$7:$R$2292,15,0)</f>
        <v>7.8620999999999999</v>
      </c>
      <c r="Q17" s="61">
        <f t="shared" si="6"/>
        <v>2</v>
      </c>
      <c r="R17" s="60">
        <f>VLOOKUP($A17,'Return Data'!$B$7:$R$2292,16,0)</f>
        <v>9.8747000000000007</v>
      </c>
      <c r="S17" s="62">
        <f t="shared" si="7"/>
        <v>2</v>
      </c>
    </row>
    <row r="18" spans="1:19" x14ac:dyDescent="0.3">
      <c r="A18" s="58" t="s">
        <v>1538</v>
      </c>
      <c r="B18" s="59">
        <f>VLOOKUP($A18,'Return Data'!$B$7:$R$2292,3,0)</f>
        <v>44771</v>
      </c>
      <c r="C18" s="60">
        <f>VLOOKUP($A18,'Return Data'!$B$7:$R$2292,4,0)</f>
        <v>25.856999999999999</v>
      </c>
      <c r="D18" s="60">
        <f>VLOOKUP($A18,'Return Data'!$B$7:$R$2292,10,0)</f>
        <v>1.9531000000000001</v>
      </c>
      <c r="E18" s="61">
        <f t="shared" si="0"/>
        <v>13</v>
      </c>
      <c r="F18" s="60">
        <f>VLOOKUP($A18,'Return Data'!$B$7:$R$2292,11,0)</f>
        <v>-0.31519999999999998</v>
      </c>
      <c r="G18" s="61">
        <f t="shared" si="1"/>
        <v>17</v>
      </c>
      <c r="H18" s="60">
        <f>VLOOKUP($A18,'Return Data'!$B$7:$R$2292,12,0)</f>
        <v>-1.0002</v>
      </c>
      <c r="I18" s="61">
        <f t="shared" si="2"/>
        <v>20</v>
      </c>
      <c r="J18" s="60">
        <f>VLOOKUP($A18,'Return Data'!$B$7:$R$2292,13,0)</f>
        <v>2.2012</v>
      </c>
      <c r="K18" s="61">
        <f t="shared" si="3"/>
        <v>18</v>
      </c>
      <c r="L18" s="60">
        <f>VLOOKUP($A18,'Return Data'!$B$7:$R$2292,17,0)</f>
        <v>5.7598000000000003</v>
      </c>
      <c r="M18" s="61">
        <f t="shared" si="4"/>
        <v>17</v>
      </c>
      <c r="N18" s="60">
        <f>VLOOKUP($A18,'Return Data'!$B$7:$R$2292,14,0)</f>
        <v>5.9629000000000003</v>
      </c>
      <c r="O18" s="61">
        <f t="shared" si="5"/>
        <v>17</v>
      </c>
      <c r="P18" s="60">
        <f>VLOOKUP($A18,'Return Data'!$B$7:$R$2292,15,0)</f>
        <v>5.1052999999999997</v>
      </c>
      <c r="Q18" s="61">
        <f t="shared" si="6"/>
        <v>15</v>
      </c>
      <c r="R18" s="60">
        <f>VLOOKUP($A18,'Return Data'!$B$7:$R$2292,16,0)</f>
        <v>7.9423000000000004</v>
      </c>
      <c r="S18" s="62">
        <f t="shared" si="7"/>
        <v>13</v>
      </c>
    </row>
    <row r="19" spans="1:19" x14ac:dyDescent="0.3">
      <c r="A19" s="58" t="s">
        <v>1540</v>
      </c>
      <c r="B19" s="59">
        <f>VLOOKUP($A19,'Return Data'!$B$7:$R$2292,3,0)</f>
        <v>44771</v>
      </c>
      <c r="C19" s="60">
        <f>VLOOKUP($A19,'Return Data'!$B$7:$R$2292,4,0)</f>
        <v>42.9084</v>
      </c>
      <c r="D19" s="60">
        <f>VLOOKUP($A19,'Return Data'!$B$7:$R$2292,10,0)</f>
        <v>1.1013999999999999</v>
      </c>
      <c r="E19" s="61">
        <f t="shared" si="0"/>
        <v>15</v>
      </c>
      <c r="F19" s="60">
        <f>VLOOKUP($A19,'Return Data'!$B$7:$R$2292,11,0)</f>
        <v>0.37980000000000003</v>
      </c>
      <c r="G19" s="61">
        <f t="shared" si="1"/>
        <v>13</v>
      </c>
      <c r="H19" s="60">
        <f>VLOOKUP($A19,'Return Data'!$B$7:$R$2292,12,0)</f>
        <v>0.4496</v>
      </c>
      <c r="I19" s="61">
        <f t="shared" si="2"/>
        <v>9</v>
      </c>
      <c r="J19" s="60">
        <f>VLOOKUP($A19,'Return Data'!$B$7:$R$2292,13,0)</f>
        <v>5.0204000000000004</v>
      </c>
      <c r="K19" s="61">
        <f t="shared" si="3"/>
        <v>8</v>
      </c>
      <c r="L19" s="60">
        <f>VLOOKUP($A19,'Return Data'!$B$7:$R$2292,17,0)</f>
        <v>11.8523</v>
      </c>
      <c r="M19" s="61">
        <f t="shared" si="4"/>
        <v>6</v>
      </c>
      <c r="N19" s="60">
        <f>VLOOKUP($A19,'Return Data'!$B$7:$R$2292,14,0)</f>
        <v>10.804399999999999</v>
      </c>
      <c r="O19" s="61">
        <f t="shared" si="5"/>
        <v>3</v>
      </c>
      <c r="P19" s="60">
        <f>VLOOKUP($A19,'Return Data'!$B$7:$R$2292,15,0)</f>
        <v>8.0030000000000001</v>
      </c>
      <c r="Q19" s="61">
        <f t="shared" si="6"/>
        <v>1</v>
      </c>
      <c r="R19" s="60">
        <f>VLOOKUP($A19,'Return Data'!$B$7:$R$2292,16,0)</f>
        <v>8.1142000000000003</v>
      </c>
      <c r="S19" s="62">
        <f t="shared" si="7"/>
        <v>12</v>
      </c>
    </row>
    <row r="20" spans="1:19" x14ac:dyDescent="0.3">
      <c r="A20" s="58" t="s">
        <v>1541</v>
      </c>
      <c r="B20" s="59">
        <f>VLOOKUP($A20,'Return Data'!$B$7:$R$2292,3,0)</f>
        <v>44771</v>
      </c>
      <c r="C20" s="60">
        <f>VLOOKUP($A20,'Return Data'!$B$7:$R$2292,4,0)</f>
        <v>43.029699999999998</v>
      </c>
      <c r="D20" s="60">
        <f>VLOOKUP($A20,'Return Data'!$B$7:$R$2292,10,0)</f>
        <v>-1.7799</v>
      </c>
      <c r="E20" s="61">
        <f t="shared" si="0"/>
        <v>20</v>
      </c>
      <c r="F20" s="60">
        <f>VLOOKUP($A20,'Return Data'!$B$7:$R$2292,11,0)</f>
        <v>-1.4189000000000001</v>
      </c>
      <c r="G20" s="61">
        <f t="shared" si="1"/>
        <v>20</v>
      </c>
      <c r="H20" s="60">
        <f>VLOOKUP($A20,'Return Data'!$B$7:$R$2292,12,0)</f>
        <v>2.6100000000000002E-2</v>
      </c>
      <c r="I20" s="61">
        <f t="shared" si="2"/>
        <v>12</v>
      </c>
      <c r="J20" s="60">
        <f>VLOOKUP($A20,'Return Data'!$B$7:$R$2292,13,0)</f>
        <v>2.67</v>
      </c>
      <c r="K20" s="61">
        <f t="shared" si="3"/>
        <v>15</v>
      </c>
      <c r="L20" s="60">
        <f>VLOOKUP($A20,'Return Data'!$B$7:$R$2292,17,0)</f>
        <v>7.1124999999999998</v>
      </c>
      <c r="M20" s="61">
        <f t="shared" si="4"/>
        <v>15</v>
      </c>
      <c r="N20" s="60">
        <f>VLOOKUP($A20,'Return Data'!$B$7:$R$2292,14,0)</f>
        <v>6.4942000000000002</v>
      </c>
      <c r="O20" s="61">
        <f t="shared" si="5"/>
        <v>15</v>
      </c>
      <c r="P20" s="60">
        <f>VLOOKUP($A20,'Return Data'!$B$7:$R$2292,15,0)</f>
        <v>5.7050000000000001</v>
      </c>
      <c r="Q20" s="61">
        <f t="shared" si="6"/>
        <v>12</v>
      </c>
      <c r="R20" s="60">
        <f>VLOOKUP($A20,'Return Data'!$B$7:$R$2292,16,0)</f>
        <v>5.8875999999999999</v>
      </c>
      <c r="S20" s="62">
        <f t="shared" si="7"/>
        <v>19</v>
      </c>
    </row>
    <row r="21" spans="1:19" x14ac:dyDescent="0.3">
      <c r="A21" s="58" t="s">
        <v>1542</v>
      </c>
      <c r="B21" s="59">
        <f>VLOOKUP($A21,'Return Data'!$B$7:$R$2292,3,0)</f>
        <v>44771</v>
      </c>
      <c r="C21" s="60">
        <f>VLOOKUP($A21,'Return Data'!$B$7:$R$2292,4,0)</f>
        <v>67.476600000000005</v>
      </c>
      <c r="D21" s="60">
        <f>VLOOKUP($A21,'Return Data'!$B$7:$R$2292,10,0)</f>
        <v>5.2873000000000001</v>
      </c>
      <c r="E21" s="61">
        <f t="shared" si="0"/>
        <v>1</v>
      </c>
      <c r="F21" s="60">
        <f>VLOOKUP($A21,'Return Data'!$B$7:$R$2292,11,0)</f>
        <v>1.1313</v>
      </c>
      <c r="G21" s="61">
        <f t="shared" si="1"/>
        <v>8</v>
      </c>
      <c r="H21" s="60">
        <f>VLOOKUP($A21,'Return Data'!$B$7:$R$2292,12,0)</f>
        <v>-0.20039999999999999</v>
      </c>
      <c r="I21" s="61">
        <f t="shared" si="2"/>
        <v>15</v>
      </c>
      <c r="J21" s="60">
        <f>VLOOKUP($A21,'Return Data'!$B$7:$R$2292,13,0)</f>
        <v>3.3997000000000002</v>
      </c>
      <c r="K21" s="61">
        <f t="shared" si="3"/>
        <v>10</v>
      </c>
      <c r="L21" s="60">
        <f>VLOOKUP($A21,'Return Data'!$B$7:$R$2292,17,0)</f>
        <v>5.6909000000000001</v>
      </c>
      <c r="M21" s="61">
        <f t="shared" si="4"/>
        <v>18</v>
      </c>
      <c r="N21" s="60">
        <f>VLOOKUP($A21,'Return Data'!$B$7:$R$2292,14,0)</f>
        <v>6.6086</v>
      </c>
      <c r="O21" s="61">
        <f t="shared" si="5"/>
        <v>14</v>
      </c>
      <c r="P21" s="60">
        <f>VLOOKUP($A21,'Return Data'!$B$7:$R$2292,15,0)</f>
        <v>5.9035000000000002</v>
      </c>
      <c r="Q21" s="61">
        <f t="shared" si="6"/>
        <v>10</v>
      </c>
      <c r="R21" s="60">
        <f>VLOOKUP($A21,'Return Data'!$B$7:$R$2292,16,0)</f>
        <v>8.1587999999999994</v>
      </c>
      <c r="S21" s="62">
        <f t="shared" si="7"/>
        <v>11</v>
      </c>
    </row>
    <row r="22" spans="1:19" x14ac:dyDescent="0.3">
      <c r="A22" s="58" t="s">
        <v>1870</v>
      </c>
      <c r="B22" s="59">
        <f>VLOOKUP($A22,'Return Data'!$B$7:$R$2292,3,0)</f>
        <v>44771</v>
      </c>
      <c r="C22" s="60">
        <f>VLOOKUP($A22,'Return Data'!$B$7:$R$2292,4,0)</f>
        <v>22.103300000000001</v>
      </c>
      <c r="D22" s="60">
        <f>VLOOKUP($A22,'Return Data'!$B$7:$R$2292,10,0)</f>
        <v>-1.2518</v>
      </c>
      <c r="E22" s="61">
        <f t="shared" si="0"/>
        <v>19</v>
      </c>
      <c r="F22" s="60">
        <f>VLOOKUP($A22,'Return Data'!$B$7:$R$2292,11,0)</f>
        <v>-0.20480000000000001</v>
      </c>
      <c r="G22" s="61">
        <f t="shared" si="1"/>
        <v>15</v>
      </c>
      <c r="H22" s="60">
        <f>VLOOKUP($A22,'Return Data'!$B$7:$R$2292,12,0)</f>
        <v>-0.73929999999999996</v>
      </c>
      <c r="I22" s="61">
        <f t="shared" si="2"/>
        <v>18</v>
      </c>
      <c r="J22" s="60">
        <f>VLOOKUP($A22,'Return Data'!$B$7:$R$2292,13,0)</f>
        <v>2.3656000000000001</v>
      </c>
      <c r="K22" s="61">
        <f t="shared" si="3"/>
        <v>17</v>
      </c>
      <c r="L22" s="60">
        <f>VLOOKUP($A22,'Return Data'!$B$7:$R$2292,17,0)</f>
        <v>5.1388999999999996</v>
      </c>
      <c r="M22" s="61">
        <f t="shared" si="4"/>
        <v>19</v>
      </c>
      <c r="N22" s="60">
        <f>VLOOKUP($A22,'Return Data'!$B$7:$R$2292,14,0)</f>
        <v>5.0528000000000004</v>
      </c>
      <c r="O22" s="61">
        <f t="shared" si="5"/>
        <v>18</v>
      </c>
      <c r="P22" s="60">
        <f>VLOOKUP($A22,'Return Data'!$B$7:$R$2292,15,0)</f>
        <v>4.3673000000000002</v>
      </c>
      <c r="Q22" s="61">
        <f t="shared" si="6"/>
        <v>17</v>
      </c>
      <c r="R22" s="60">
        <f>VLOOKUP($A22,'Return Data'!$B$7:$R$2292,16,0)</f>
        <v>6.8280000000000003</v>
      </c>
      <c r="S22" s="62">
        <f t="shared" si="7"/>
        <v>18</v>
      </c>
    </row>
    <row r="23" spans="1:19" x14ac:dyDescent="0.3">
      <c r="A23" s="58" t="s">
        <v>1543</v>
      </c>
      <c r="B23" s="59">
        <f>VLOOKUP($A23,'Return Data'!$B$7:$R$2292,3,0)</f>
        <v>44771</v>
      </c>
      <c r="C23" s="60">
        <f>VLOOKUP($A23,'Return Data'!$B$7:$R$2292,4,0)</f>
        <v>44.883699999999997</v>
      </c>
      <c r="D23" s="60">
        <f>VLOOKUP($A23,'Return Data'!$B$7:$R$2292,10,0)</f>
        <v>3.0607000000000002</v>
      </c>
      <c r="E23" s="61">
        <f t="shared" si="0"/>
        <v>4</v>
      </c>
      <c r="F23" s="60">
        <f>VLOOKUP($A23,'Return Data'!$B$7:$R$2292,11,0)</f>
        <v>3.1067999999999998</v>
      </c>
      <c r="G23" s="61">
        <f t="shared" si="1"/>
        <v>3</v>
      </c>
      <c r="H23" s="60">
        <f>VLOOKUP($A23,'Return Data'!$B$7:$R$2292,12,0)</f>
        <v>3.8702000000000001</v>
      </c>
      <c r="I23" s="61">
        <f t="shared" si="2"/>
        <v>3</v>
      </c>
      <c r="J23" s="60">
        <f>VLOOKUP($A23,'Return Data'!$B$7:$R$2292,13,0)</f>
        <v>5.9690000000000003</v>
      </c>
      <c r="K23" s="61">
        <f t="shared" si="3"/>
        <v>7</v>
      </c>
      <c r="L23" s="60">
        <f>VLOOKUP($A23,'Return Data'!$B$7:$R$2292,17,0)</f>
        <v>8.8999000000000006</v>
      </c>
      <c r="M23" s="61">
        <f t="shared" si="4"/>
        <v>9</v>
      </c>
      <c r="N23" s="60">
        <f>VLOOKUP($A23,'Return Data'!$B$7:$R$2292,14,0)</f>
        <v>1.4762999999999999</v>
      </c>
      <c r="O23" s="61">
        <f t="shared" si="5"/>
        <v>19</v>
      </c>
      <c r="P23" s="60">
        <f>VLOOKUP($A23,'Return Data'!$B$7:$R$2292,15,0)</f>
        <v>2.0646</v>
      </c>
      <c r="Q23" s="61">
        <f t="shared" si="6"/>
        <v>19</v>
      </c>
      <c r="R23" s="60">
        <f>VLOOKUP($A23,'Return Data'!$B$7:$R$2292,16,0)</f>
        <v>8.4280000000000008</v>
      </c>
      <c r="S23" s="62">
        <f t="shared" si="7"/>
        <v>8</v>
      </c>
    </row>
    <row r="24" spans="1:19" x14ac:dyDescent="0.3">
      <c r="A24" s="58" t="s">
        <v>1907</v>
      </c>
      <c r="B24" s="59">
        <f>VLOOKUP($A24,'Return Data'!$B$7:$R$2292,3,0)</f>
        <v>44771</v>
      </c>
      <c r="C24" s="60">
        <f>VLOOKUP($A24,'Return Data'!$B$7:$R$2292,4,0)</f>
        <v>53.853499999999997</v>
      </c>
      <c r="D24" s="60">
        <f>VLOOKUP($A24,'Return Data'!$B$7:$R$2292,10,0)</f>
        <v>2.8820999999999999</v>
      </c>
      <c r="E24" s="61">
        <f t="shared" si="0"/>
        <v>5</v>
      </c>
      <c r="F24" s="60">
        <f>VLOOKUP($A24,'Return Data'!$B$7:$R$2292,11,0)</f>
        <v>2.7953000000000001</v>
      </c>
      <c r="G24" s="61">
        <f t="shared" si="1"/>
        <v>4</v>
      </c>
      <c r="H24" s="60">
        <f>VLOOKUP($A24,'Return Data'!$B$7:$R$2292,12,0)</f>
        <v>2.8153000000000001</v>
      </c>
      <c r="I24" s="61">
        <f t="shared" si="2"/>
        <v>4</v>
      </c>
      <c r="J24" s="60">
        <f>VLOOKUP($A24,'Return Data'!$B$7:$R$2292,13,0)</f>
        <v>6.1593999999999998</v>
      </c>
      <c r="K24" s="61">
        <f t="shared" si="3"/>
        <v>6</v>
      </c>
      <c r="L24" s="60">
        <f>VLOOKUP($A24,'Return Data'!$B$7:$R$2292,17,0)</f>
        <v>12.7849</v>
      </c>
      <c r="M24" s="61">
        <f t="shared" si="4"/>
        <v>3</v>
      </c>
      <c r="N24" s="60">
        <f>VLOOKUP($A24,'Return Data'!$B$7:$R$2292,14,0)</f>
        <v>10.8126</v>
      </c>
      <c r="O24" s="61">
        <f t="shared" si="5"/>
        <v>2</v>
      </c>
      <c r="P24" s="60">
        <f>VLOOKUP($A24,'Return Data'!$B$7:$R$2292,15,0)</f>
        <v>7.2893999999999997</v>
      </c>
      <c r="Q24" s="61">
        <f t="shared" si="6"/>
        <v>4</v>
      </c>
      <c r="R24" s="60">
        <f>VLOOKUP($A24,'Return Data'!$B$7:$R$2292,16,0)</f>
        <v>8.1996000000000002</v>
      </c>
      <c r="S24" s="62">
        <f t="shared" si="7"/>
        <v>10</v>
      </c>
    </row>
    <row r="25" spans="1:19" x14ac:dyDescent="0.3">
      <c r="A25" s="58" t="s">
        <v>1545</v>
      </c>
      <c r="B25" s="59">
        <f>VLOOKUP($A25,'Return Data'!$B$7:$R$2292,3,0)</f>
        <v>44771</v>
      </c>
      <c r="C25" s="60">
        <f>VLOOKUP($A25,'Return Data'!$B$7:$R$2292,4,0)</f>
        <v>23.595500000000001</v>
      </c>
      <c r="D25" s="60">
        <f>VLOOKUP($A25,'Return Data'!$B$7:$R$2292,10,0)</f>
        <v>2.1825999999999999</v>
      </c>
      <c r="E25" s="61">
        <f t="shared" si="0"/>
        <v>12</v>
      </c>
      <c r="F25" s="60">
        <f>VLOOKUP($A25,'Return Data'!$B$7:$R$2292,11,0)</f>
        <v>0.68230000000000002</v>
      </c>
      <c r="G25" s="61">
        <f t="shared" si="1"/>
        <v>12</v>
      </c>
      <c r="H25" s="60">
        <f>VLOOKUP($A25,'Return Data'!$B$7:$R$2292,12,0)</f>
        <v>-0.65690000000000004</v>
      </c>
      <c r="I25" s="61">
        <f t="shared" si="2"/>
        <v>17</v>
      </c>
      <c r="J25" s="60">
        <f>VLOOKUP($A25,'Return Data'!$B$7:$R$2292,13,0)</f>
        <v>8.3794000000000004</v>
      </c>
      <c r="K25" s="61">
        <f t="shared" si="3"/>
        <v>2</v>
      </c>
      <c r="L25" s="60">
        <f>VLOOKUP($A25,'Return Data'!$B$7:$R$2292,17,0)</f>
        <v>9.3849999999999998</v>
      </c>
      <c r="M25" s="61">
        <f t="shared" si="4"/>
        <v>8</v>
      </c>
      <c r="N25" s="60">
        <f>VLOOKUP($A25,'Return Data'!$B$7:$R$2292,14,0)</f>
        <v>7.9172000000000002</v>
      </c>
      <c r="O25" s="61">
        <f t="shared" si="5"/>
        <v>10</v>
      </c>
      <c r="P25" s="60">
        <f>VLOOKUP($A25,'Return Data'!$B$7:$R$2292,15,0)</f>
        <v>4.8810000000000002</v>
      </c>
      <c r="Q25" s="61">
        <f t="shared" si="6"/>
        <v>16</v>
      </c>
      <c r="R25" s="60">
        <f>VLOOKUP($A25,'Return Data'!$B$7:$R$2292,16,0)</f>
        <v>7.1684000000000001</v>
      </c>
      <c r="S25" s="62">
        <f t="shared" si="7"/>
        <v>17</v>
      </c>
    </row>
    <row r="26" spans="1:19" x14ac:dyDescent="0.3">
      <c r="A26" s="58" t="s">
        <v>1546</v>
      </c>
      <c r="B26" s="59">
        <f>VLOOKUP($A26,'Return Data'!$B$7:$R$2292,3,0)</f>
        <v>0</v>
      </c>
      <c r="C26" s="60">
        <f>VLOOKUP($A26,'Return Data'!$B$7:$R$2292,4,0)</f>
        <v>0</v>
      </c>
      <c r="D26" s="60">
        <f>VLOOKUP($A26,'Return Data'!$B$7:$R$2292,10,0)</f>
        <v>0</v>
      </c>
      <c r="E26" s="61">
        <f t="shared" si="0"/>
        <v>18</v>
      </c>
      <c r="F26" s="60">
        <f>VLOOKUP($A26,'Return Data'!$B$7:$R$2292,11,0)</f>
        <v>0</v>
      </c>
      <c r="G26" s="61">
        <f t="shared" si="1"/>
        <v>14</v>
      </c>
      <c r="H26" s="60">
        <f>VLOOKUP($A26,'Return Data'!$B$7:$R$2292,12,0)</f>
        <v>0</v>
      </c>
      <c r="I26" s="61">
        <f t="shared" si="2"/>
        <v>13</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44771</v>
      </c>
      <c r="C27" s="60">
        <f>VLOOKUP($A27,'Return Data'!$B$7:$R$2292,4,0)</f>
        <v>51.869</v>
      </c>
      <c r="D27" s="60">
        <f>VLOOKUP($A27,'Return Data'!$B$7:$R$2292,10,0)</f>
        <v>3.3426999999999998</v>
      </c>
      <c r="E27" s="61">
        <f t="shared" si="0"/>
        <v>3</v>
      </c>
      <c r="F27" s="60">
        <f>VLOOKUP($A27,'Return Data'!$B$7:$R$2292,11,0)</f>
        <v>0.93269999999999997</v>
      </c>
      <c r="G27" s="61">
        <f t="shared" si="1"/>
        <v>10</v>
      </c>
      <c r="H27" s="60">
        <f>VLOOKUP($A27,'Return Data'!$B$7:$R$2292,12,0)</f>
        <v>0.25440000000000002</v>
      </c>
      <c r="I27" s="61">
        <f t="shared" si="2"/>
        <v>10</v>
      </c>
      <c r="J27" s="60">
        <f>VLOOKUP($A27,'Return Data'!$B$7:$R$2292,13,0)</f>
        <v>7.0648999999999997</v>
      </c>
      <c r="K27" s="61">
        <f t="shared" si="3"/>
        <v>3</v>
      </c>
      <c r="L27" s="60">
        <f>VLOOKUP($A27,'Return Data'!$B$7:$R$2292,17,0)</f>
        <v>12.4504</v>
      </c>
      <c r="M27" s="61">
        <f>RANK(L27,L$8:L$27,0)</f>
        <v>4</v>
      </c>
      <c r="N27" s="60">
        <f>VLOOKUP($A27,'Return Data'!$B$7:$R$2292,14,0)</f>
        <v>8.6042000000000005</v>
      </c>
      <c r="O27" s="61">
        <f>RANK(N27,N$8:N$27,0)</f>
        <v>9</v>
      </c>
      <c r="P27" s="60">
        <f>VLOOKUP($A27,'Return Data'!$B$7:$R$2292,15,0)</f>
        <v>6.3848000000000003</v>
      </c>
      <c r="Q27" s="61">
        <f>RANK(P27,P$8:P$27,0)</f>
        <v>7</v>
      </c>
      <c r="R27" s="60">
        <f>VLOOKUP($A27,'Return Data'!$B$7:$R$2292,16,0)</f>
        <v>9.2379999999999995</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1.9322250000000001</v>
      </c>
      <c r="E29" s="69"/>
      <c r="F29" s="70">
        <f>AVERAGE(F8:F27)</f>
        <v>2.9305649999999996</v>
      </c>
      <c r="G29" s="69"/>
      <c r="H29" s="70">
        <f>AVERAGE(H8:H27)</f>
        <v>1.9676549999999995</v>
      </c>
      <c r="I29" s="69"/>
      <c r="J29" s="70">
        <f>AVERAGE(J8:J27)</f>
        <v>4.9999249999999993</v>
      </c>
      <c r="K29" s="69"/>
      <c r="L29" s="70">
        <f>AVERAGE(L8:L27)</f>
        <v>9.4841578947368426</v>
      </c>
      <c r="M29" s="69"/>
      <c r="N29" s="70">
        <f>AVERAGE(N8:N27)</f>
        <v>8.0040947368421058</v>
      </c>
      <c r="O29" s="69"/>
      <c r="P29" s="70">
        <f>AVERAGE(P8:P27)</f>
        <v>5.8649736842105256</v>
      </c>
      <c r="Q29" s="69"/>
      <c r="R29" s="70">
        <f>AVERAGE(R8:R27)</f>
        <v>7.8351000000000015</v>
      </c>
      <c r="S29" s="71"/>
    </row>
    <row r="30" spans="1:19" x14ac:dyDescent="0.3">
      <c r="A30" s="68" t="s">
        <v>28</v>
      </c>
      <c r="B30" s="69"/>
      <c r="C30" s="69"/>
      <c r="D30" s="70">
        <f>MIN(D8:D27)</f>
        <v>-1.7799</v>
      </c>
      <c r="E30" s="69"/>
      <c r="F30" s="70">
        <f>MIN(F8:F27)</f>
        <v>-1.4189000000000001</v>
      </c>
      <c r="G30" s="69"/>
      <c r="H30" s="70">
        <f>MIN(H8:H27)</f>
        <v>-1.0002</v>
      </c>
      <c r="I30" s="69"/>
      <c r="J30" s="70">
        <f>MIN(J8:J27)</f>
        <v>0</v>
      </c>
      <c r="K30" s="69"/>
      <c r="L30" s="70">
        <f>MIN(L8:L27)</f>
        <v>5.1388999999999996</v>
      </c>
      <c r="M30" s="69"/>
      <c r="N30" s="70">
        <f>MIN(N8:N27)</f>
        <v>1.4762999999999999</v>
      </c>
      <c r="O30" s="69"/>
      <c r="P30" s="70">
        <f>MIN(P8:P27)</f>
        <v>2.0646</v>
      </c>
      <c r="Q30" s="69"/>
      <c r="R30" s="70">
        <f>MIN(R8:R27)</f>
        <v>0</v>
      </c>
      <c r="S30" s="71"/>
    </row>
    <row r="31" spans="1:19" ht="15" thickBot="1" x14ac:dyDescent="0.35">
      <c r="A31" s="72" t="s">
        <v>29</v>
      </c>
      <c r="B31" s="73"/>
      <c r="C31" s="73"/>
      <c r="D31" s="74">
        <f>MAX(D8:D27)</f>
        <v>5.2873000000000001</v>
      </c>
      <c r="E31" s="73"/>
      <c r="F31" s="74">
        <f>MAX(F8:F27)</f>
        <v>38.783999999999999</v>
      </c>
      <c r="G31" s="73"/>
      <c r="H31" s="74">
        <f>MAX(H8:H27)</f>
        <v>25.349599999999999</v>
      </c>
      <c r="I31" s="73"/>
      <c r="J31" s="74">
        <f>MAX(J8:J27)</f>
        <v>21.6602</v>
      </c>
      <c r="K31" s="73"/>
      <c r="L31" s="74">
        <f>MAX(L8:L27)</f>
        <v>17.9056</v>
      </c>
      <c r="M31" s="73"/>
      <c r="N31" s="74">
        <f>MAX(N8:N27)</f>
        <v>14.2887</v>
      </c>
      <c r="O31" s="73"/>
      <c r="P31" s="74">
        <f>MAX(P8:P27)</f>
        <v>8.0030000000000001</v>
      </c>
      <c r="Q31" s="73"/>
      <c r="R31" s="74">
        <f>MAX(R8:R27)</f>
        <v>10.126200000000001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44771</v>
      </c>
      <c r="C8" s="60">
        <f>VLOOKUP($A8,'Return Data'!$B$7:$R$2292,4,0)</f>
        <v>18.43</v>
      </c>
      <c r="D8" s="60">
        <f>VLOOKUP($A8,'Return Data'!$B$7:$R$2292,10,0)</f>
        <v>-0.1084</v>
      </c>
      <c r="E8" s="61">
        <f t="shared" ref="E8:E23" si="0">RANK(D8,D$8:D$30,0)</f>
        <v>18</v>
      </c>
      <c r="F8" s="60">
        <f>VLOOKUP($A8,'Return Data'!$B$7:$R$2292,11,0)</f>
        <v>-1.4964999999999999</v>
      </c>
      <c r="G8" s="61">
        <f t="shared" ref="G8:G23" si="1">RANK(F8,F$8:F$30,0)</f>
        <v>22</v>
      </c>
      <c r="H8" s="60">
        <f>VLOOKUP($A8,'Return Data'!$B$7:$R$2292,12,0)</f>
        <v>-2.6413000000000002</v>
      </c>
      <c r="I8" s="61">
        <f t="shared" ref="I8:I23" si="2">RANK(H8,H$8:H$30,0)</f>
        <v>22</v>
      </c>
      <c r="J8" s="60">
        <f>VLOOKUP($A8,'Return Data'!$B$7:$R$2292,13,0)</f>
        <v>1.8794999999999999</v>
      </c>
      <c r="K8" s="61">
        <f t="shared" ref="K8:K23" si="3">RANK(J8,J$8:J$30,0)</f>
        <v>21</v>
      </c>
      <c r="L8" s="60">
        <f>VLOOKUP($A8,'Return Data'!$B$7:$R$2292,17,0)</f>
        <v>12.6625</v>
      </c>
      <c r="M8" s="61">
        <f t="shared" ref="M8:M23" si="4">RANK(L8,L$8:L$30,0)</f>
        <v>13</v>
      </c>
      <c r="N8" s="60">
        <f>VLOOKUP($A8,'Return Data'!$B$7:$R$2292,14,0)</f>
        <v>9.8236000000000008</v>
      </c>
      <c r="O8" s="61">
        <f>RANK(N8,N$8:N$30,0)</f>
        <v>12</v>
      </c>
      <c r="P8" s="60">
        <f>VLOOKUP($A8,'Return Data'!$B$7:$R$2292,15,0)</f>
        <v>6.6383000000000001</v>
      </c>
      <c r="Q8" s="61">
        <f>RANK(P8,P$8:P$30,0)</f>
        <v>15</v>
      </c>
      <c r="R8" s="60">
        <f>VLOOKUP($A8,'Return Data'!$B$7:$R$2292,16,0)</f>
        <v>8.2962000000000007</v>
      </c>
      <c r="S8" s="62">
        <f t="shared" ref="S8:S23" si="5">RANK(R8,R$8:R$30,0)</f>
        <v>15</v>
      </c>
    </row>
    <row r="9" spans="1:20" x14ac:dyDescent="0.3">
      <c r="A9" s="58" t="s">
        <v>1553</v>
      </c>
      <c r="B9" s="59">
        <f>VLOOKUP($A9,'Return Data'!$B$7:$R$2292,3,0)</f>
        <v>44771</v>
      </c>
      <c r="C9" s="60">
        <f>VLOOKUP($A9,'Return Data'!$B$7:$R$2292,4,0)</f>
        <v>18.11</v>
      </c>
      <c r="D9" s="60">
        <f>VLOOKUP($A9,'Return Data'!$B$7:$R$2292,10,0)</f>
        <v>1.5135000000000001</v>
      </c>
      <c r="E9" s="61">
        <f t="shared" si="0"/>
        <v>3</v>
      </c>
      <c r="F9" s="60">
        <f>VLOOKUP($A9,'Return Data'!$B$7:$R$2292,11,0)</f>
        <v>0.33239999999999997</v>
      </c>
      <c r="G9" s="61">
        <f t="shared" si="1"/>
        <v>17</v>
      </c>
      <c r="H9" s="60">
        <f>VLOOKUP($A9,'Return Data'!$B$7:$R$2292,12,0)</f>
        <v>-1.3079000000000001</v>
      </c>
      <c r="I9" s="61">
        <f t="shared" si="2"/>
        <v>20</v>
      </c>
      <c r="J9" s="60">
        <f>VLOOKUP($A9,'Return Data'!$B$7:$R$2292,13,0)</f>
        <v>3.9013</v>
      </c>
      <c r="K9" s="61">
        <f t="shared" si="3"/>
        <v>19</v>
      </c>
      <c r="L9" s="60">
        <f>VLOOKUP($A9,'Return Data'!$B$7:$R$2292,17,0)</f>
        <v>13.2911</v>
      </c>
      <c r="M9" s="61">
        <f t="shared" si="4"/>
        <v>10</v>
      </c>
      <c r="N9" s="60">
        <f>VLOOKUP($A9,'Return Data'!$B$7:$R$2292,14,0)</f>
        <v>10.551500000000001</v>
      </c>
      <c r="O9" s="61">
        <f>RANK(N9,N$8:N$30,0)</f>
        <v>10</v>
      </c>
      <c r="P9" s="60">
        <f>VLOOKUP($A9,'Return Data'!$B$7:$R$2292,15,0)</f>
        <v>9.1014999999999997</v>
      </c>
      <c r="Q9" s="61">
        <f>RANK(P9,P$8:P$30,0)</f>
        <v>3</v>
      </c>
      <c r="R9" s="60">
        <f>VLOOKUP($A9,'Return Data'!$B$7:$R$2292,16,0)</f>
        <v>8.9052000000000007</v>
      </c>
      <c r="S9" s="62">
        <f t="shared" si="5"/>
        <v>10</v>
      </c>
    </row>
    <row r="10" spans="1:20" x14ac:dyDescent="0.3">
      <c r="A10" s="58" t="s">
        <v>1971</v>
      </c>
      <c r="B10" s="59">
        <f>VLOOKUP($A10,'Return Data'!$B$7:$R$2292,3,0)</f>
        <v>44771</v>
      </c>
      <c r="C10" s="60">
        <f>VLOOKUP($A10,'Return Data'!$B$7:$R$2292,4,0)</f>
        <v>12.813499999999999</v>
      </c>
      <c r="D10" s="60">
        <f>VLOOKUP($A10,'Return Data'!$B$7:$R$2292,10,0)</f>
        <v>1.7751999999999999</v>
      </c>
      <c r="E10" s="61">
        <f t="shared" si="0"/>
        <v>1</v>
      </c>
      <c r="F10" s="60">
        <f>VLOOKUP($A10,'Return Data'!$B$7:$R$2292,11,0)</f>
        <v>1.6943999999999999</v>
      </c>
      <c r="G10" s="61">
        <f t="shared" si="1"/>
        <v>4</v>
      </c>
      <c r="H10" s="60">
        <f>VLOOKUP($A10,'Return Data'!$B$7:$R$2292,12,0)</f>
        <v>1.9372</v>
      </c>
      <c r="I10" s="61">
        <f t="shared" si="2"/>
        <v>5</v>
      </c>
      <c r="J10" s="60">
        <f>VLOOKUP($A10,'Return Data'!$B$7:$R$2292,13,0)</f>
        <v>4.8567999999999998</v>
      </c>
      <c r="K10" s="61">
        <f t="shared" si="3"/>
        <v>13</v>
      </c>
      <c r="L10" s="60">
        <f>VLOOKUP($A10,'Return Data'!$B$7:$R$2292,17,0)</f>
        <v>7.2484999999999999</v>
      </c>
      <c r="M10" s="61">
        <f t="shared" si="4"/>
        <v>22</v>
      </c>
      <c r="N10" s="60"/>
      <c r="O10" s="61"/>
      <c r="P10" s="60"/>
      <c r="Q10" s="61"/>
      <c r="R10" s="60">
        <f>VLOOKUP($A10,'Return Data'!$B$7:$R$2292,16,0)</f>
        <v>8.5740999999999996</v>
      </c>
      <c r="S10" s="62">
        <f t="shared" si="5"/>
        <v>13</v>
      </c>
    </row>
    <row r="11" spans="1:20" x14ac:dyDescent="0.3">
      <c r="A11" s="58" t="s">
        <v>1554</v>
      </c>
      <c r="B11" s="59">
        <f>VLOOKUP($A11,'Return Data'!$B$7:$R$2292,3,0)</f>
        <v>44771</v>
      </c>
      <c r="C11" s="60">
        <f>VLOOKUP($A11,'Return Data'!$B$7:$R$2292,4,0)</f>
        <v>17.715</v>
      </c>
      <c r="D11" s="60">
        <f>VLOOKUP($A11,'Return Data'!$B$7:$R$2292,10,0)</f>
        <v>1.2170000000000001</v>
      </c>
      <c r="E11" s="61">
        <f t="shared" si="0"/>
        <v>7</v>
      </c>
      <c r="F11" s="60">
        <f>VLOOKUP($A11,'Return Data'!$B$7:$R$2292,11,0)</f>
        <v>0.90569999999999995</v>
      </c>
      <c r="G11" s="61">
        <f t="shared" si="1"/>
        <v>13</v>
      </c>
      <c r="H11" s="60">
        <f>VLOOKUP($A11,'Return Data'!$B$7:$R$2292,12,0)</f>
        <v>1.6642999999999999</v>
      </c>
      <c r="I11" s="61">
        <f t="shared" si="2"/>
        <v>7</v>
      </c>
      <c r="J11" s="60">
        <f>VLOOKUP($A11,'Return Data'!$B$7:$R$2292,13,0)</f>
        <v>4.4947999999999997</v>
      </c>
      <c r="K11" s="61">
        <f t="shared" si="3"/>
        <v>16</v>
      </c>
      <c r="L11" s="60">
        <f>VLOOKUP($A11,'Return Data'!$B$7:$R$2292,17,0)</f>
        <v>14.514099999999999</v>
      </c>
      <c r="M11" s="61">
        <f t="shared" si="4"/>
        <v>6</v>
      </c>
      <c r="N11" s="60">
        <f>VLOOKUP($A11,'Return Data'!$B$7:$R$2292,14,0)</f>
        <v>10.87</v>
      </c>
      <c r="O11" s="61">
        <f t="shared" ref="O11:O17" si="6">RANK(N11,N$8:N$30,0)</f>
        <v>7</v>
      </c>
      <c r="P11" s="60">
        <f>VLOOKUP($A11,'Return Data'!$B$7:$R$2292,15,0)</f>
        <v>7.7995999999999999</v>
      </c>
      <c r="Q11" s="61">
        <f>RANK(P11,P$8:P$30,0)</f>
        <v>10</v>
      </c>
      <c r="R11" s="60">
        <f>VLOOKUP($A11,'Return Data'!$B$7:$R$2292,16,0)</f>
        <v>9.4390000000000001</v>
      </c>
      <c r="S11" s="62">
        <f t="shared" si="5"/>
        <v>4</v>
      </c>
    </row>
    <row r="12" spans="1:20" x14ac:dyDescent="0.3">
      <c r="A12" s="58" t="s">
        <v>1555</v>
      </c>
      <c r="B12" s="59">
        <f>VLOOKUP($A12,'Return Data'!$B$7:$R$2292,3,0)</f>
        <v>44771</v>
      </c>
      <c r="C12" s="60">
        <f>VLOOKUP($A12,'Return Data'!$B$7:$R$2292,4,0)</f>
        <v>19.509599999999999</v>
      </c>
      <c r="D12" s="60">
        <f>VLOOKUP($A12,'Return Data'!$B$7:$R$2292,10,0)</f>
        <v>0.48259999999999997</v>
      </c>
      <c r="E12" s="61">
        <f t="shared" si="0"/>
        <v>16</v>
      </c>
      <c r="F12" s="60">
        <f>VLOOKUP($A12,'Return Data'!$B$7:$R$2292,11,0)</f>
        <v>0.88270000000000004</v>
      </c>
      <c r="G12" s="61">
        <f t="shared" si="1"/>
        <v>14</v>
      </c>
      <c r="H12" s="60">
        <f>VLOOKUP($A12,'Return Data'!$B$7:$R$2292,12,0)</f>
        <v>0.80710000000000004</v>
      </c>
      <c r="I12" s="61">
        <f t="shared" si="2"/>
        <v>14</v>
      </c>
      <c r="J12" s="60">
        <f>VLOOKUP($A12,'Return Data'!$B$7:$R$2292,13,0)</f>
        <v>4.4557000000000002</v>
      </c>
      <c r="K12" s="61">
        <f t="shared" si="3"/>
        <v>17</v>
      </c>
      <c r="L12" s="60">
        <f>VLOOKUP($A12,'Return Data'!$B$7:$R$2292,17,0)</f>
        <v>11.2523</v>
      </c>
      <c r="M12" s="61">
        <f t="shared" si="4"/>
        <v>18</v>
      </c>
      <c r="N12" s="60">
        <f>VLOOKUP($A12,'Return Data'!$B$7:$R$2292,14,0)</f>
        <v>10.9466</v>
      </c>
      <c r="O12" s="61">
        <f t="shared" si="6"/>
        <v>5</v>
      </c>
      <c r="P12" s="60">
        <f>VLOOKUP($A12,'Return Data'!$B$7:$R$2292,15,0)</f>
        <v>9.0848999999999993</v>
      </c>
      <c r="Q12" s="61">
        <f>RANK(P12,P$8:P$30,0)</f>
        <v>4</v>
      </c>
      <c r="R12" s="60">
        <f>VLOOKUP($A12,'Return Data'!$B$7:$R$2292,16,0)</f>
        <v>8.9492999999999991</v>
      </c>
      <c r="S12" s="62">
        <f t="shared" si="5"/>
        <v>9</v>
      </c>
    </row>
    <row r="13" spans="1:20" x14ac:dyDescent="0.3">
      <c r="A13" s="58" t="s">
        <v>1556</v>
      </c>
      <c r="B13" s="59">
        <f>VLOOKUP($A13,'Return Data'!$B$7:$R$2292,3,0)</f>
        <v>44771</v>
      </c>
      <c r="C13" s="60">
        <f>VLOOKUP($A13,'Return Data'!$B$7:$R$2292,4,0)</f>
        <v>13.5406</v>
      </c>
      <c r="D13" s="60">
        <f>VLOOKUP($A13,'Return Data'!$B$7:$R$2292,10,0)</f>
        <v>0.73950000000000005</v>
      </c>
      <c r="E13" s="61">
        <f t="shared" si="0"/>
        <v>10</v>
      </c>
      <c r="F13" s="60">
        <f>VLOOKUP($A13,'Return Data'!$B$7:$R$2292,11,0)</f>
        <v>0.1087</v>
      </c>
      <c r="G13" s="61">
        <f t="shared" si="1"/>
        <v>19</v>
      </c>
      <c r="H13" s="60">
        <f>VLOOKUP($A13,'Return Data'!$B$7:$R$2292,12,0)</f>
        <v>0.34089999999999998</v>
      </c>
      <c r="I13" s="61">
        <f t="shared" si="2"/>
        <v>16</v>
      </c>
      <c r="J13" s="60">
        <f>VLOOKUP($A13,'Return Data'!$B$7:$R$2292,13,0)</f>
        <v>5.1542000000000003</v>
      </c>
      <c r="K13" s="61">
        <f t="shared" si="3"/>
        <v>10</v>
      </c>
      <c r="L13" s="60">
        <f>VLOOKUP($A13,'Return Data'!$B$7:$R$2292,17,0)</f>
        <v>13.938000000000001</v>
      </c>
      <c r="M13" s="61">
        <f t="shared" si="4"/>
        <v>8</v>
      </c>
      <c r="N13" s="60">
        <f>VLOOKUP($A13,'Return Data'!$B$7:$R$2292,14,0)</f>
        <v>9.5611999999999995</v>
      </c>
      <c r="O13" s="61">
        <f t="shared" si="6"/>
        <v>14</v>
      </c>
      <c r="P13" s="60"/>
      <c r="Q13" s="61"/>
      <c r="R13" s="60">
        <f>VLOOKUP($A13,'Return Data'!$B$7:$R$2292,16,0)</f>
        <v>8.0320999999999998</v>
      </c>
      <c r="S13" s="62">
        <f t="shared" si="5"/>
        <v>17</v>
      </c>
    </row>
    <row r="14" spans="1:20" x14ac:dyDescent="0.3">
      <c r="A14" s="58" t="s">
        <v>1557</v>
      </c>
      <c r="B14" s="59">
        <f>VLOOKUP($A14,'Return Data'!$B$7:$R$2292,3,0)</f>
        <v>44771</v>
      </c>
      <c r="C14" s="60">
        <f>VLOOKUP($A14,'Return Data'!$B$7:$R$2292,4,0)</f>
        <v>52.792000000000002</v>
      </c>
      <c r="D14" s="60">
        <f>VLOOKUP($A14,'Return Data'!$B$7:$R$2292,10,0)</f>
        <v>0.72499999999999998</v>
      </c>
      <c r="E14" s="61">
        <f t="shared" si="0"/>
        <v>11</v>
      </c>
      <c r="F14" s="60">
        <f>VLOOKUP($A14,'Return Data'!$B$7:$R$2292,11,0)</f>
        <v>1.1089</v>
      </c>
      <c r="G14" s="61">
        <f t="shared" si="1"/>
        <v>11</v>
      </c>
      <c r="H14" s="60">
        <f>VLOOKUP($A14,'Return Data'!$B$7:$R$2292,12,0)</f>
        <v>1.5055000000000001</v>
      </c>
      <c r="I14" s="61">
        <f t="shared" si="2"/>
        <v>9</v>
      </c>
      <c r="J14" s="60">
        <f>VLOOKUP($A14,'Return Data'!$B$7:$R$2292,13,0)</f>
        <v>5.94</v>
      </c>
      <c r="K14" s="61">
        <f t="shared" si="3"/>
        <v>7</v>
      </c>
      <c r="L14" s="60">
        <f>VLOOKUP($A14,'Return Data'!$B$7:$R$2292,17,0)</f>
        <v>16.534500000000001</v>
      </c>
      <c r="M14" s="61">
        <f t="shared" si="4"/>
        <v>2</v>
      </c>
      <c r="N14" s="60">
        <f>VLOOKUP($A14,'Return Data'!$B$7:$R$2292,14,0)</f>
        <v>10.696099999999999</v>
      </c>
      <c r="O14" s="61">
        <f t="shared" si="6"/>
        <v>8</v>
      </c>
      <c r="P14" s="60">
        <f>VLOOKUP($A14,'Return Data'!$B$7:$R$2292,15,0)</f>
        <v>8.4977999999999998</v>
      </c>
      <c r="Q14" s="61">
        <f>RANK(P14,P$8:P$30,0)</f>
        <v>6</v>
      </c>
      <c r="R14" s="60">
        <f>VLOOKUP($A14,'Return Data'!$B$7:$R$2292,16,0)</f>
        <v>10.0746</v>
      </c>
      <c r="S14" s="62">
        <f t="shared" si="5"/>
        <v>3</v>
      </c>
    </row>
    <row r="15" spans="1:20" x14ac:dyDescent="0.3">
      <c r="A15" s="58" t="s">
        <v>1558</v>
      </c>
      <c r="B15" s="59">
        <f>VLOOKUP($A15,'Return Data'!$B$7:$R$2292,3,0)</f>
        <v>44771</v>
      </c>
      <c r="C15" s="60">
        <f>VLOOKUP($A15,'Return Data'!$B$7:$R$2292,4,0)</f>
        <v>18.47</v>
      </c>
      <c r="D15" s="60">
        <f>VLOOKUP($A15,'Return Data'!$B$7:$R$2292,10,0)</f>
        <v>0.81879999999999997</v>
      </c>
      <c r="E15" s="61">
        <f t="shared" si="0"/>
        <v>9</v>
      </c>
      <c r="F15" s="60">
        <f>VLOOKUP($A15,'Return Data'!$B$7:$R$2292,11,0)</f>
        <v>2.7252999999999998</v>
      </c>
      <c r="G15" s="61">
        <f t="shared" si="1"/>
        <v>1</v>
      </c>
      <c r="H15" s="60">
        <f>VLOOKUP($A15,'Return Data'!$B$7:$R$2292,12,0)</f>
        <v>4.5274000000000001</v>
      </c>
      <c r="I15" s="61">
        <f t="shared" si="2"/>
        <v>1</v>
      </c>
      <c r="J15" s="60">
        <f>VLOOKUP($A15,'Return Data'!$B$7:$R$2292,13,0)</f>
        <v>7.0724999999999998</v>
      </c>
      <c r="K15" s="61">
        <f t="shared" si="3"/>
        <v>4</v>
      </c>
      <c r="L15" s="60">
        <f>VLOOKUP($A15,'Return Data'!$B$7:$R$2292,17,0)</f>
        <v>11.5245</v>
      </c>
      <c r="M15" s="61">
        <f t="shared" si="4"/>
        <v>17</v>
      </c>
      <c r="N15" s="60">
        <f>VLOOKUP($A15,'Return Data'!$B$7:$R$2292,14,0)</f>
        <v>8.3184000000000005</v>
      </c>
      <c r="O15" s="61">
        <f t="shared" si="6"/>
        <v>19</v>
      </c>
      <c r="P15" s="60">
        <f>VLOOKUP($A15,'Return Data'!$B$7:$R$2292,15,0)</f>
        <v>7.7020999999999997</v>
      </c>
      <c r="Q15" s="61">
        <f>RANK(P15,P$8:P$30,0)</f>
        <v>11</v>
      </c>
      <c r="R15" s="60">
        <f>VLOOKUP($A15,'Return Data'!$B$7:$R$2292,16,0)</f>
        <v>8.3484999999999996</v>
      </c>
      <c r="S15" s="62">
        <f t="shared" si="5"/>
        <v>14</v>
      </c>
    </row>
    <row r="16" spans="1:20" x14ac:dyDescent="0.3">
      <c r="A16" s="58" t="s">
        <v>1559</v>
      </c>
      <c r="B16" s="59">
        <f>VLOOKUP($A16,'Return Data'!$B$7:$R$2292,3,0)</f>
        <v>44771</v>
      </c>
      <c r="C16" s="60">
        <f>VLOOKUP($A16,'Return Data'!$B$7:$R$2292,4,0)</f>
        <v>23.038900000000002</v>
      </c>
      <c r="D16" s="60">
        <f>VLOOKUP($A16,'Return Data'!$B$7:$R$2292,10,0)</f>
        <v>1.2726</v>
      </c>
      <c r="E16" s="61">
        <f t="shared" si="0"/>
        <v>6</v>
      </c>
      <c r="F16" s="60">
        <f>VLOOKUP($A16,'Return Data'!$B$7:$R$2292,11,0)</f>
        <v>1.3318000000000001</v>
      </c>
      <c r="G16" s="61">
        <f t="shared" si="1"/>
        <v>6</v>
      </c>
      <c r="H16" s="60">
        <f>VLOOKUP($A16,'Return Data'!$B$7:$R$2292,12,0)</f>
        <v>0.99690000000000001</v>
      </c>
      <c r="I16" s="61">
        <f t="shared" si="2"/>
        <v>13</v>
      </c>
      <c r="J16" s="60">
        <f>VLOOKUP($A16,'Return Data'!$B$7:$R$2292,13,0)</f>
        <v>5.0933999999999999</v>
      </c>
      <c r="K16" s="61">
        <f t="shared" si="3"/>
        <v>12</v>
      </c>
      <c r="L16" s="60">
        <f>VLOOKUP($A16,'Return Data'!$B$7:$R$2292,17,0)</f>
        <v>12.781599999999999</v>
      </c>
      <c r="M16" s="61">
        <f t="shared" si="4"/>
        <v>11</v>
      </c>
      <c r="N16" s="60">
        <f>VLOOKUP($A16,'Return Data'!$B$7:$R$2292,14,0)</f>
        <v>9.6536000000000008</v>
      </c>
      <c r="O16" s="61">
        <f t="shared" si="6"/>
        <v>13</v>
      </c>
      <c r="P16" s="60">
        <f>VLOOKUP($A16,'Return Data'!$B$7:$R$2292,15,0)</f>
        <v>7.0720000000000001</v>
      </c>
      <c r="Q16" s="61">
        <f>RANK(P16,P$8:P$30,0)</f>
        <v>14</v>
      </c>
      <c r="R16" s="60">
        <f>VLOOKUP($A16,'Return Data'!$B$7:$R$2292,16,0)</f>
        <v>7.4581</v>
      </c>
      <c r="S16" s="62">
        <f t="shared" si="5"/>
        <v>21</v>
      </c>
    </row>
    <row r="17" spans="1:19" x14ac:dyDescent="0.3">
      <c r="A17" s="58" t="s">
        <v>1560</v>
      </c>
      <c r="B17" s="59">
        <f>VLOOKUP($A17,'Return Data'!$B$7:$R$2292,3,0)</f>
        <v>44771</v>
      </c>
      <c r="C17" s="60">
        <f>VLOOKUP($A17,'Return Data'!$B$7:$R$2292,4,0)</f>
        <v>26.9</v>
      </c>
      <c r="D17" s="60">
        <f>VLOOKUP($A17,'Return Data'!$B$7:$R$2292,10,0)</f>
        <v>1.2801</v>
      </c>
      <c r="E17" s="61">
        <f t="shared" si="0"/>
        <v>5</v>
      </c>
      <c r="F17" s="60">
        <f>VLOOKUP($A17,'Return Data'!$B$7:$R$2292,11,0)</f>
        <v>1.0518000000000001</v>
      </c>
      <c r="G17" s="61">
        <f t="shared" si="1"/>
        <v>12</v>
      </c>
      <c r="H17" s="60">
        <f>VLOOKUP($A17,'Return Data'!$B$7:$R$2292,12,0)</f>
        <v>2.2035999999999998</v>
      </c>
      <c r="I17" s="61">
        <f t="shared" si="2"/>
        <v>4</v>
      </c>
      <c r="J17" s="60">
        <f>VLOOKUP($A17,'Return Data'!$B$7:$R$2292,13,0)</f>
        <v>5.4488000000000003</v>
      </c>
      <c r="K17" s="61">
        <f t="shared" si="3"/>
        <v>9</v>
      </c>
      <c r="L17" s="60">
        <f>VLOOKUP($A17,'Return Data'!$B$7:$R$2292,17,0)</f>
        <v>10.5268</v>
      </c>
      <c r="M17" s="61">
        <f t="shared" si="4"/>
        <v>19</v>
      </c>
      <c r="N17" s="60">
        <f>VLOOKUP($A17,'Return Data'!$B$7:$R$2292,14,0)</f>
        <v>8.8028999999999993</v>
      </c>
      <c r="O17" s="61">
        <f t="shared" si="6"/>
        <v>17</v>
      </c>
      <c r="P17" s="60">
        <f>VLOOKUP($A17,'Return Data'!$B$7:$R$2292,15,0)</f>
        <v>7.1604999999999999</v>
      </c>
      <c r="Q17" s="61">
        <f>RANK(P17,P$8:P$30,0)</f>
        <v>13</v>
      </c>
      <c r="R17" s="60">
        <f>VLOOKUP($A17,'Return Data'!$B$7:$R$2292,16,0)</f>
        <v>7.5137</v>
      </c>
      <c r="S17" s="62">
        <f t="shared" si="5"/>
        <v>20</v>
      </c>
    </row>
    <row r="18" spans="1:19" x14ac:dyDescent="0.3">
      <c r="A18" s="58" t="s">
        <v>1561</v>
      </c>
      <c r="B18" s="59">
        <f>VLOOKUP($A18,'Return Data'!$B$7:$R$2292,3,0)</f>
        <v>44771</v>
      </c>
      <c r="C18" s="60">
        <f>VLOOKUP($A18,'Return Data'!$B$7:$R$2292,4,0)</f>
        <v>12.992000000000001</v>
      </c>
      <c r="D18" s="60">
        <f>VLOOKUP($A18,'Return Data'!$B$7:$R$2292,10,0)</f>
        <v>-0.36270000000000002</v>
      </c>
      <c r="E18" s="61">
        <f t="shared" si="0"/>
        <v>20</v>
      </c>
      <c r="F18" s="60">
        <f>VLOOKUP($A18,'Return Data'!$B$7:$R$2292,11,0)</f>
        <v>-1.4114</v>
      </c>
      <c r="G18" s="61">
        <f t="shared" si="1"/>
        <v>21</v>
      </c>
      <c r="H18" s="60">
        <f>VLOOKUP($A18,'Return Data'!$B$7:$R$2292,12,0)</f>
        <v>-1.9138999999999999</v>
      </c>
      <c r="I18" s="61">
        <f t="shared" si="2"/>
        <v>21</v>
      </c>
      <c r="J18" s="60">
        <f>VLOOKUP($A18,'Return Data'!$B$7:$R$2292,13,0)</f>
        <v>1.7001999999999999</v>
      </c>
      <c r="K18" s="61">
        <f t="shared" si="3"/>
        <v>22</v>
      </c>
      <c r="L18" s="60">
        <f>VLOOKUP($A18,'Return Data'!$B$7:$R$2292,17,0)</f>
        <v>8.6119000000000003</v>
      </c>
      <c r="M18" s="61">
        <f t="shared" si="4"/>
        <v>21</v>
      </c>
      <c r="N18" s="60"/>
      <c r="O18" s="61"/>
      <c r="P18" s="60"/>
      <c r="Q18" s="61"/>
      <c r="R18" s="60">
        <f>VLOOKUP($A18,'Return Data'!$B$7:$R$2292,16,0)</f>
        <v>8.0092999999999996</v>
      </c>
      <c r="S18" s="62">
        <f t="shared" si="5"/>
        <v>18</v>
      </c>
    </row>
    <row r="19" spans="1:19" x14ac:dyDescent="0.3">
      <c r="A19" s="58" t="s">
        <v>1562</v>
      </c>
      <c r="B19" s="59">
        <f>VLOOKUP($A19,'Return Data'!$B$7:$R$2292,3,0)</f>
        <v>44771</v>
      </c>
      <c r="C19" s="60">
        <f>VLOOKUP($A19,'Return Data'!$B$7:$R$2292,4,0)</f>
        <v>19.886800000000001</v>
      </c>
      <c r="D19" s="60">
        <f>VLOOKUP($A19,'Return Data'!$B$7:$R$2292,10,0)</f>
        <v>0.61170000000000002</v>
      </c>
      <c r="E19" s="61">
        <f t="shared" si="0"/>
        <v>13</v>
      </c>
      <c r="F19" s="60">
        <f>VLOOKUP($A19,'Return Data'!$B$7:$R$2292,11,0)</f>
        <v>1.9611000000000001</v>
      </c>
      <c r="G19" s="61">
        <f t="shared" si="1"/>
        <v>2</v>
      </c>
      <c r="H19" s="60">
        <f>VLOOKUP($A19,'Return Data'!$B$7:$R$2292,12,0)</f>
        <v>2.8607999999999998</v>
      </c>
      <c r="I19" s="61">
        <f t="shared" si="2"/>
        <v>2</v>
      </c>
      <c r="J19" s="60">
        <f>VLOOKUP($A19,'Return Data'!$B$7:$R$2292,13,0)</f>
        <v>8.2568999999999999</v>
      </c>
      <c r="K19" s="61">
        <f t="shared" si="3"/>
        <v>2</v>
      </c>
      <c r="L19" s="60">
        <f>VLOOKUP($A19,'Return Data'!$B$7:$R$2292,17,0)</f>
        <v>12.323700000000001</v>
      </c>
      <c r="M19" s="61">
        <f t="shared" si="4"/>
        <v>14</v>
      </c>
      <c r="N19" s="60">
        <f>VLOOKUP($A19,'Return Data'!$B$7:$R$2292,14,0)</f>
        <v>10.6442</v>
      </c>
      <c r="O19" s="61">
        <f>RANK(N19,N$8:N$30,0)</f>
        <v>9</v>
      </c>
      <c r="P19" s="60">
        <f>VLOOKUP($A19,'Return Data'!$B$7:$R$2292,15,0)</f>
        <v>8.8954000000000004</v>
      </c>
      <c r="Q19" s="61">
        <f>RANK(P19,P$8:P$30,0)</f>
        <v>5</v>
      </c>
      <c r="R19" s="60">
        <f>VLOOKUP($A19,'Return Data'!$B$7:$R$2292,16,0)</f>
        <v>9.2172000000000001</v>
      </c>
      <c r="S19" s="62">
        <f t="shared" si="5"/>
        <v>6</v>
      </c>
    </row>
    <row r="20" spans="1:19" x14ac:dyDescent="0.3">
      <c r="A20" s="58" t="s">
        <v>1563</v>
      </c>
      <c r="B20" s="59">
        <f>VLOOKUP($A20,'Return Data'!$B$7:$R$2292,3,0)</f>
        <v>44771</v>
      </c>
      <c r="C20" s="60">
        <f>VLOOKUP($A20,'Return Data'!$B$7:$R$2292,4,0)</f>
        <v>24.858000000000001</v>
      </c>
      <c r="D20" s="60">
        <f>VLOOKUP($A20,'Return Data'!$B$7:$R$2292,10,0)</f>
        <v>-0.1205</v>
      </c>
      <c r="E20" s="61">
        <f t="shared" si="0"/>
        <v>19</v>
      </c>
      <c r="F20" s="60">
        <f>VLOOKUP($A20,'Return Data'!$B$7:$R$2292,11,0)</f>
        <v>0.81110000000000004</v>
      </c>
      <c r="G20" s="61">
        <f t="shared" si="1"/>
        <v>15</v>
      </c>
      <c r="H20" s="60">
        <f>VLOOKUP($A20,'Return Data'!$B$7:$R$2292,12,0)</f>
        <v>1.4984999999999999</v>
      </c>
      <c r="I20" s="61">
        <f t="shared" si="2"/>
        <v>10</v>
      </c>
      <c r="J20" s="60">
        <f>VLOOKUP($A20,'Return Data'!$B$7:$R$2292,13,0)</f>
        <v>5.0989000000000004</v>
      </c>
      <c r="K20" s="61">
        <f t="shared" si="3"/>
        <v>11</v>
      </c>
      <c r="L20" s="60">
        <f>VLOOKUP($A20,'Return Data'!$B$7:$R$2292,17,0)</f>
        <v>15.7545</v>
      </c>
      <c r="M20" s="61">
        <f t="shared" si="4"/>
        <v>4</v>
      </c>
      <c r="N20" s="60">
        <f>VLOOKUP($A20,'Return Data'!$B$7:$R$2292,14,0)</f>
        <v>11.0769</v>
      </c>
      <c r="O20" s="61">
        <f>RANK(N20,N$8:N$30,0)</f>
        <v>4</v>
      </c>
      <c r="P20" s="60">
        <f>VLOOKUP($A20,'Return Data'!$B$7:$R$2292,15,0)</f>
        <v>7.8118999999999996</v>
      </c>
      <c r="Q20" s="61">
        <f>RANK(P20,P$8:P$30,0)</f>
        <v>9</v>
      </c>
      <c r="R20" s="60">
        <f>VLOOKUP($A20,'Return Data'!$B$7:$R$2292,16,0)</f>
        <v>8.8041</v>
      </c>
      <c r="S20" s="62">
        <f t="shared" si="5"/>
        <v>11</v>
      </c>
    </row>
    <row r="21" spans="1:19" x14ac:dyDescent="0.3">
      <c r="A21" s="58" t="s">
        <v>1564</v>
      </c>
      <c r="B21" s="59">
        <f>VLOOKUP($A21,'Return Data'!$B$7:$R$2292,3,0)</f>
        <v>44771</v>
      </c>
      <c r="C21" s="60">
        <f>VLOOKUP($A21,'Return Data'!$B$7:$R$2292,4,0)</f>
        <v>17.059999999999999</v>
      </c>
      <c r="D21" s="60">
        <f>VLOOKUP($A21,'Return Data'!$B$7:$R$2292,10,0)</f>
        <v>-0.71579999999999999</v>
      </c>
      <c r="E21" s="61">
        <f t="shared" si="0"/>
        <v>22</v>
      </c>
      <c r="F21" s="60">
        <f>VLOOKUP($A21,'Return Data'!$B$7:$R$2292,11,0)</f>
        <v>-0.3528</v>
      </c>
      <c r="G21" s="61">
        <f t="shared" si="1"/>
        <v>20</v>
      </c>
      <c r="H21" s="60">
        <f>VLOOKUP($A21,'Return Data'!$B$7:$R$2292,12,0)</f>
        <v>-1.1077999999999999</v>
      </c>
      <c r="I21" s="61">
        <f t="shared" si="2"/>
        <v>19</v>
      </c>
      <c r="J21" s="60">
        <f>VLOOKUP($A21,'Return Data'!$B$7:$R$2292,13,0)</f>
        <v>5.9614000000000003</v>
      </c>
      <c r="K21" s="61">
        <f t="shared" si="3"/>
        <v>6</v>
      </c>
      <c r="L21" s="60">
        <f>VLOOKUP($A21,'Return Data'!$B$7:$R$2292,17,0)</f>
        <v>15.9824</v>
      </c>
      <c r="M21" s="61">
        <f t="shared" si="4"/>
        <v>3</v>
      </c>
      <c r="N21" s="60">
        <f>VLOOKUP($A21,'Return Data'!$B$7:$R$2292,14,0)</f>
        <v>13.097200000000001</v>
      </c>
      <c r="O21" s="61">
        <f>RANK(N21,N$8:N$30,0)</f>
        <v>3</v>
      </c>
      <c r="P21" s="60">
        <f>VLOOKUP($A21,'Return Data'!$B$7:$R$2292,15,0)</f>
        <v>9.1623999999999999</v>
      </c>
      <c r="Q21" s="61">
        <f>RANK(P21,P$8:P$30,0)</f>
        <v>2</v>
      </c>
      <c r="R21" s="60">
        <f>VLOOKUP($A21,'Return Data'!$B$7:$R$2292,16,0)</f>
        <v>10.2178</v>
      </c>
      <c r="S21" s="62">
        <f t="shared" si="5"/>
        <v>2</v>
      </c>
    </row>
    <row r="22" spans="1:19" x14ac:dyDescent="0.3">
      <c r="A22" s="58" t="s">
        <v>1565</v>
      </c>
      <c r="B22" s="59">
        <f>VLOOKUP($A22,'Return Data'!$B$7:$R$2292,3,0)</f>
        <v>44771</v>
      </c>
      <c r="C22" s="60">
        <f>VLOOKUP($A22,'Return Data'!$B$7:$R$2292,4,0)</f>
        <v>15.257</v>
      </c>
      <c r="D22" s="60">
        <f>VLOOKUP($A22,'Return Data'!$B$7:$R$2292,10,0)</f>
        <v>1.4024000000000001</v>
      </c>
      <c r="E22" s="61">
        <f t="shared" si="0"/>
        <v>4</v>
      </c>
      <c r="F22" s="60">
        <f>VLOOKUP($A22,'Return Data'!$B$7:$R$2292,11,0)</f>
        <v>1.2745</v>
      </c>
      <c r="G22" s="61">
        <f t="shared" si="1"/>
        <v>7</v>
      </c>
      <c r="H22" s="60">
        <f>VLOOKUP($A22,'Return Data'!$B$7:$R$2292,12,0)</f>
        <v>1.3216000000000001</v>
      </c>
      <c r="I22" s="61">
        <f t="shared" si="2"/>
        <v>12</v>
      </c>
      <c r="J22" s="60">
        <f>VLOOKUP($A22,'Return Data'!$B$7:$R$2292,13,0)</f>
        <v>5.6944999999999997</v>
      </c>
      <c r="K22" s="61">
        <f t="shared" si="3"/>
        <v>8</v>
      </c>
      <c r="L22" s="60">
        <f>VLOOKUP($A22,'Return Data'!$B$7:$R$2292,17,0)</f>
        <v>15.6509</v>
      </c>
      <c r="M22" s="61">
        <f t="shared" si="4"/>
        <v>5</v>
      </c>
      <c r="N22" s="60">
        <f>VLOOKUP($A22,'Return Data'!$B$7:$R$2292,14,0)</f>
        <v>13.172599999999999</v>
      </c>
      <c r="O22" s="61">
        <f>RANK(N22,N$8:N$30,0)</f>
        <v>2</v>
      </c>
      <c r="P22" s="60"/>
      <c r="Q22" s="61"/>
      <c r="R22" s="60">
        <f>VLOOKUP($A22,'Return Data'!$B$7:$R$2292,16,0)</f>
        <v>12.3911</v>
      </c>
      <c r="S22" s="62">
        <f t="shared" si="5"/>
        <v>1</v>
      </c>
    </row>
    <row r="23" spans="1:19" x14ac:dyDescent="0.3">
      <c r="A23" s="58" t="s">
        <v>1566</v>
      </c>
      <c r="B23" s="59">
        <f>VLOOKUP($A23,'Return Data'!$B$7:$R$2292,3,0)</f>
        <v>44771</v>
      </c>
      <c r="C23" s="60">
        <f>VLOOKUP($A23,'Return Data'!$B$7:$R$2292,4,0)</f>
        <v>13.2453</v>
      </c>
      <c r="D23" s="60">
        <f>VLOOKUP($A23,'Return Data'!$B$7:$R$2292,10,0)</f>
        <v>0.60840000000000005</v>
      </c>
      <c r="E23" s="61">
        <f t="shared" si="0"/>
        <v>14</v>
      </c>
      <c r="F23" s="60">
        <f>VLOOKUP($A23,'Return Data'!$B$7:$R$2292,11,0)</f>
        <v>1.1524000000000001</v>
      </c>
      <c r="G23" s="61">
        <f t="shared" si="1"/>
        <v>10</v>
      </c>
      <c r="H23" s="60">
        <f>VLOOKUP($A23,'Return Data'!$B$7:$R$2292,12,0)</f>
        <v>0.28770000000000001</v>
      </c>
      <c r="I23" s="61">
        <f t="shared" si="2"/>
        <v>17</v>
      </c>
      <c r="J23" s="60">
        <f>VLOOKUP($A23,'Return Data'!$B$7:$R$2292,13,0)</f>
        <v>4.3044000000000002</v>
      </c>
      <c r="K23" s="61">
        <f t="shared" si="3"/>
        <v>18</v>
      </c>
      <c r="L23" s="60">
        <f>VLOOKUP($A23,'Return Data'!$B$7:$R$2292,17,0)</f>
        <v>11.723000000000001</v>
      </c>
      <c r="M23" s="61">
        <f t="shared" si="4"/>
        <v>16</v>
      </c>
      <c r="N23" s="60">
        <f>VLOOKUP($A23,'Return Data'!$B$7:$R$2292,14,0)</f>
        <v>1.0368999999999999</v>
      </c>
      <c r="O23" s="61">
        <f>RANK(N23,N$8:N$30,0)</f>
        <v>20</v>
      </c>
      <c r="P23" s="60">
        <f>VLOOKUP($A23,'Return Data'!$B$7:$R$2292,15,0)</f>
        <v>1.1657999999999999</v>
      </c>
      <c r="Q23" s="61">
        <f>RANK(P23,P$8:P$30,0)</f>
        <v>16</v>
      </c>
      <c r="R23" s="60">
        <f>VLOOKUP($A23,'Return Data'!$B$7:$R$2292,16,0)</f>
        <v>3.9977999999999998</v>
      </c>
      <c r="S23" s="62">
        <f t="shared" si="5"/>
        <v>22</v>
      </c>
    </row>
    <row r="24" spans="1:19" x14ac:dyDescent="0.3">
      <c r="A24" s="58" t="s">
        <v>1567</v>
      </c>
      <c r="B24" s="59">
        <f>VLOOKUP($A24,'Return Data'!$B$7:$R$2292,3,0)</f>
        <v>44771</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44771</v>
      </c>
      <c r="C25" s="60">
        <f>VLOOKUP($A25,'Return Data'!$B$7:$R$2292,4,0)</f>
        <v>44.133099999999999</v>
      </c>
      <c r="D25" s="60">
        <f>VLOOKUP($A25,'Return Data'!$B$7:$R$2292,10,0)</f>
        <v>0.29470000000000002</v>
      </c>
      <c r="E25" s="61">
        <f t="shared" ref="E25:E30" si="7">RANK(D25,D$8:D$30,0)</f>
        <v>17</v>
      </c>
      <c r="F25" s="60">
        <f>VLOOKUP($A25,'Return Data'!$B$7:$R$2292,11,0)</f>
        <v>1.1758</v>
      </c>
      <c r="G25" s="61">
        <f t="shared" ref="G25:G30" si="8">RANK(F25,F$8:F$30,0)</f>
        <v>9</v>
      </c>
      <c r="H25" s="60">
        <f>VLOOKUP($A25,'Return Data'!$B$7:$R$2292,12,0)</f>
        <v>1.5129999999999999</v>
      </c>
      <c r="I25" s="61">
        <f t="shared" ref="I25:I30" si="9">RANK(H25,H$8:H$30,0)</f>
        <v>8</v>
      </c>
      <c r="J25" s="60">
        <f>VLOOKUP($A25,'Return Data'!$B$7:$R$2292,13,0)</f>
        <v>4.8409000000000004</v>
      </c>
      <c r="K25" s="61">
        <f t="shared" ref="K25:K30" si="10">RANK(J25,J$8:J$30,0)</f>
        <v>14</v>
      </c>
      <c r="L25" s="60">
        <f>VLOOKUP($A25,'Return Data'!$B$7:$R$2292,17,0)</f>
        <v>12.7203</v>
      </c>
      <c r="M25" s="61">
        <f t="shared" ref="M25:M30" si="11">RANK(L25,L$8:L$30,0)</f>
        <v>12</v>
      </c>
      <c r="N25" s="60">
        <f>VLOOKUP($A25,'Return Data'!$B$7:$R$2292,14,0)</f>
        <v>8.9558999999999997</v>
      </c>
      <c r="O25" s="61">
        <f t="shared" ref="O25:O30" si="12">RANK(N25,N$8:N$30,0)</f>
        <v>16</v>
      </c>
      <c r="P25" s="60">
        <f>VLOOKUP($A25,'Return Data'!$B$7:$R$2292,15,0)</f>
        <v>7.9027000000000003</v>
      </c>
      <c r="Q25" s="61">
        <f>RANK(P25,P$8:P$30,0)</f>
        <v>8</v>
      </c>
      <c r="R25" s="60">
        <f>VLOOKUP($A25,'Return Data'!$B$7:$R$2292,16,0)</f>
        <v>9.2561999999999998</v>
      </c>
      <c r="S25" s="62">
        <f t="shared" ref="S25:S30" si="13">RANK(R25,R$8:R$30,0)</f>
        <v>5</v>
      </c>
    </row>
    <row r="26" spans="1:19" x14ac:dyDescent="0.3">
      <c r="A26" s="58" t="s">
        <v>1570</v>
      </c>
      <c r="B26" s="59">
        <f>VLOOKUP($A26,'Return Data'!$B$7:$R$2292,3,0)</f>
        <v>44771</v>
      </c>
      <c r="C26" s="60">
        <f>VLOOKUP($A26,'Return Data'!$B$7:$R$2292,4,0)</f>
        <v>18.721399999999999</v>
      </c>
      <c r="D26" s="60">
        <f>VLOOKUP($A26,'Return Data'!$B$7:$R$2292,10,0)</f>
        <v>-0.45669999999999999</v>
      </c>
      <c r="E26" s="61">
        <f t="shared" si="7"/>
        <v>21</v>
      </c>
      <c r="F26" s="60">
        <f>VLOOKUP($A26,'Return Data'!$B$7:$R$2292,11,0)</f>
        <v>0.16750000000000001</v>
      </c>
      <c r="G26" s="61">
        <f t="shared" si="8"/>
        <v>18</v>
      </c>
      <c r="H26" s="60">
        <f>VLOOKUP($A26,'Return Data'!$B$7:$R$2292,12,0)</f>
        <v>0.63590000000000002</v>
      </c>
      <c r="I26" s="61">
        <f t="shared" si="9"/>
        <v>15</v>
      </c>
      <c r="J26" s="60">
        <f>VLOOKUP($A26,'Return Data'!$B$7:$R$2292,13,0)</f>
        <v>4.6596000000000002</v>
      </c>
      <c r="K26" s="61">
        <f t="shared" si="10"/>
        <v>15</v>
      </c>
      <c r="L26" s="60">
        <f>VLOOKUP($A26,'Return Data'!$B$7:$R$2292,17,0)</f>
        <v>13.700900000000001</v>
      </c>
      <c r="M26" s="61">
        <f t="shared" si="11"/>
        <v>9</v>
      </c>
      <c r="N26" s="60">
        <f>VLOOKUP($A26,'Return Data'!$B$7:$R$2292,14,0)</f>
        <v>10.9331</v>
      </c>
      <c r="O26" s="61">
        <f t="shared" si="12"/>
        <v>6</v>
      </c>
      <c r="P26" s="60">
        <f>VLOOKUP($A26,'Return Data'!$B$7:$R$2292,15,0)</f>
        <v>8.3419000000000008</v>
      </c>
      <c r="Q26" s="61">
        <f>RANK(P26,P$8:P$30,0)</f>
        <v>7</v>
      </c>
      <c r="R26" s="60">
        <f>VLOOKUP($A26,'Return Data'!$B$7:$R$2292,16,0)</f>
        <v>9.1289999999999996</v>
      </c>
      <c r="S26" s="62">
        <f t="shared" si="13"/>
        <v>7</v>
      </c>
    </row>
    <row r="27" spans="1:19" x14ac:dyDescent="0.3">
      <c r="A27" s="58" t="s">
        <v>1571</v>
      </c>
      <c r="B27" s="59">
        <f>VLOOKUP($A27,'Return Data'!$B$7:$R$2292,3,0)</f>
        <v>44771</v>
      </c>
      <c r="C27" s="60">
        <f>VLOOKUP($A27,'Return Data'!$B$7:$R$2292,4,0)</f>
        <v>55.700400000000002</v>
      </c>
      <c r="D27" s="60">
        <f>VLOOKUP($A27,'Return Data'!$B$7:$R$2292,10,0)</f>
        <v>0.97929999999999995</v>
      </c>
      <c r="E27" s="61">
        <f t="shared" si="7"/>
        <v>8</v>
      </c>
      <c r="F27" s="60">
        <f>VLOOKUP($A27,'Return Data'!$B$7:$R$2292,11,0)</f>
        <v>1.2199</v>
      </c>
      <c r="G27" s="61">
        <f t="shared" si="8"/>
        <v>8</v>
      </c>
      <c r="H27" s="60">
        <f>VLOOKUP($A27,'Return Data'!$B$7:$R$2292,12,0)</f>
        <v>1.7028000000000001</v>
      </c>
      <c r="I27" s="61">
        <f t="shared" si="9"/>
        <v>6</v>
      </c>
      <c r="J27" s="60">
        <f>VLOOKUP($A27,'Return Data'!$B$7:$R$2292,13,0)</f>
        <v>9.0564999999999998</v>
      </c>
      <c r="K27" s="61">
        <f t="shared" si="10"/>
        <v>1</v>
      </c>
      <c r="L27" s="60">
        <f>VLOOKUP($A27,'Return Data'!$B$7:$R$2292,17,0)</f>
        <v>16.903400000000001</v>
      </c>
      <c r="M27" s="61">
        <f t="shared" si="11"/>
        <v>1</v>
      </c>
      <c r="N27" s="60">
        <f>VLOOKUP($A27,'Return Data'!$B$7:$R$2292,14,0)</f>
        <v>13.4467</v>
      </c>
      <c r="O27" s="61">
        <f t="shared" si="12"/>
        <v>1</v>
      </c>
      <c r="P27" s="60">
        <f>VLOOKUP($A27,'Return Data'!$B$7:$R$2292,15,0)</f>
        <v>9.8495000000000008</v>
      </c>
      <c r="Q27" s="61">
        <f>RANK(P27,P$8:P$30,0)</f>
        <v>1</v>
      </c>
      <c r="R27" s="60">
        <f>VLOOKUP($A27,'Return Data'!$B$7:$R$2292,16,0)</f>
        <v>9.0931999999999995</v>
      </c>
      <c r="S27" s="62">
        <f t="shared" si="13"/>
        <v>8</v>
      </c>
    </row>
    <row r="28" spans="1:19" x14ac:dyDescent="0.3">
      <c r="A28" s="58" t="s">
        <v>1572</v>
      </c>
      <c r="B28" s="59">
        <f>VLOOKUP($A28,'Return Data'!$B$7:$R$2292,3,0)</f>
        <v>44771</v>
      </c>
      <c r="C28" s="60">
        <f>VLOOKUP($A28,'Return Data'!$B$7:$R$2292,4,0)</f>
        <v>45.7072</v>
      </c>
      <c r="D28" s="60">
        <f>VLOOKUP($A28,'Return Data'!$B$7:$R$2292,10,0)</f>
        <v>0.63229999999999997</v>
      </c>
      <c r="E28" s="61">
        <f t="shared" si="7"/>
        <v>12</v>
      </c>
      <c r="F28" s="60">
        <f>VLOOKUP($A28,'Return Data'!$B$7:$R$2292,11,0)</f>
        <v>1.5497000000000001</v>
      </c>
      <c r="G28" s="61">
        <f t="shared" si="8"/>
        <v>5</v>
      </c>
      <c r="H28" s="60">
        <f>VLOOKUP($A28,'Return Data'!$B$7:$R$2292,12,0)</f>
        <v>1.3814</v>
      </c>
      <c r="I28" s="61">
        <f t="shared" si="9"/>
        <v>11</v>
      </c>
      <c r="J28" s="60">
        <f>VLOOKUP($A28,'Return Data'!$B$7:$R$2292,13,0)</f>
        <v>6.3521999999999998</v>
      </c>
      <c r="K28" s="61">
        <f t="shared" si="10"/>
        <v>5</v>
      </c>
      <c r="L28" s="60">
        <f>VLOOKUP($A28,'Return Data'!$B$7:$R$2292,17,0)</f>
        <v>11.905099999999999</v>
      </c>
      <c r="M28" s="61">
        <f t="shared" si="11"/>
        <v>15</v>
      </c>
      <c r="N28" s="60">
        <f>VLOOKUP($A28,'Return Data'!$B$7:$R$2292,14,0)</f>
        <v>9.1966000000000001</v>
      </c>
      <c r="O28" s="61">
        <f t="shared" si="12"/>
        <v>15</v>
      </c>
      <c r="P28" s="60">
        <f>VLOOKUP($A28,'Return Data'!$B$7:$R$2292,15,0)</f>
        <v>7.3895999999999997</v>
      </c>
      <c r="Q28" s="61">
        <f>RANK(P28,P$8:P$30,0)</f>
        <v>12</v>
      </c>
      <c r="R28" s="60">
        <f>VLOOKUP($A28,'Return Data'!$B$7:$R$2292,16,0)</f>
        <v>8.1433</v>
      </c>
      <c r="S28" s="62">
        <f t="shared" si="13"/>
        <v>16</v>
      </c>
    </row>
    <row r="29" spans="1:19" x14ac:dyDescent="0.3">
      <c r="A29" s="58" t="s">
        <v>1573</v>
      </c>
      <c r="B29" s="59">
        <f>VLOOKUP($A29,'Return Data'!$B$7:$R$2292,3,0)</f>
        <v>44771</v>
      </c>
      <c r="C29" s="60">
        <f>VLOOKUP($A29,'Return Data'!$B$7:$R$2292,4,0)</f>
        <v>13.49</v>
      </c>
      <c r="D29" s="60">
        <f>VLOOKUP($A29,'Return Data'!$B$7:$R$2292,10,0)</f>
        <v>0.52159999999999995</v>
      </c>
      <c r="E29" s="61">
        <f t="shared" si="7"/>
        <v>15</v>
      </c>
      <c r="F29" s="60">
        <f>VLOOKUP($A29,'Return Data'!$B$7:$R$2292,11,0)</f>
        <v>0.44679999999999997</v>
      </c>
      <c r="G29" s="61">
        <f t="shared" si="8"/>
        <v>16</v>
      </c>
      <c r="H29" s="60">
        <f>VLOOKUP($A29,'Return Data'!$B$7:$R$2292,12,0)</f>
        <v>-0.58950000000000002</v>
      </c>
      <c r="I29" s="61">
        <f t="shared" si="9"/>
        <v>18</v>
      </c>
      <c r="J29" s="60">
        <f>VLOOKUP($A29,'Return Data'!$B$7:$R$2292,13,0)</f>
        <v>3.3715999999999999</v>
      </c>
      <c r="K29" s="61">
        <f t="shared" si="10"/>
        <v>20</v>
      </c>
      <c r="L29" s="60">
        <f>VLOOKUP($A29,'Return Data'!$B$7:$R$2292,17,0)</f>
        <v>8.8766999999999996</v>
      </c>
      <c r="M29" s="61">
        <f t="shared" si="11"/>
        <v>20</v>
      </c>
      <c r="N29" s="60">
        <f>VLOOKUP($A29,'Return Data'!$B$7:$R$2292,14,0)</f>
        <v>8.3603000000000005</v>
      </c>
      <c r="O29" s="61">
        <f t="shared" si="12"/>
        <v>18</v>
      </c>
      <c r="P29" s="60"/>
      <c r="Q29" s="61"/>
      <c r="R29" s="60">
        <f>VLOOKUP($A29,'Return Data'!$B$7:$R$2292,16,0)</f>
        <v>7.8269000000000002</v>
      </c>
      <c r="S29" s="62">
        <f t="shared" si="13"/>
        <v>19</v>
      </c>
    </row>
    <row r="30" spans="1:19" x14ac:dyDescent="0.3">
      <c r="A30" s="58" t="s">
        <v>1574</v>
      </c>
      <c r="B30" s="59">
        <f>VLOOKUP($A30,'Return Data'!$B$7:$R$2292,3,0)</f>
        <v>44771</v>
      </c>
      <c r="C30" s="60">
        <f>VLOOKUP($A30,'Return Data'!$B$7:$R$2292,4,0)</f>
        <v>13.801399999999999</v>
      </c>
      <c r="D30" s="60">
        <f>VLOOKUP($A30,'Return Data'!$B$7:$R$2292,10,0)</f>
        <v>1.6491</v>
      </c>
      <c r="E30" s="61">
        <f t="shared" si="7"/>
        <v>2</v>
      </c>
      <c r="F30" s="60">
        <f>VLOOKUP($A30,'Return Data'!$B$7:$R$2292,11,0)</f>
        <v>1.8274999999999999</v>
      </c>
      <c r="G30" s="61">
        <f t="shared" si="8"/>
        <v>3</v>
      </c>
      <c r="H30" s="60">
        <f>VLOOKUP($A30,'Return Data'!$B$7:$R$2292,12,0)</f>
        <v>2.3212999999999999</v>
      </c>
      <c r="I30" s="61">
        <f t="shared" si="9"/>
        <v>3</v>
      </c>
      <c r="J30" s="60">
        <f>VLOOKUP($A30,'Return Data'!$B$7:$R$2292,13,0)</f>
        <v>7.3395999999999999</v>
      </c>
      <c r="K30" s="61">
        <f t="shared" si="10"/>
        <v>3</v>
      </c>
      <c r="L30" s="60">
        <f>VLOOKUP($A30,'Return Data'!$B$7:$R$2292,17,0)</f>
        <v>14.383699999999999</v>
      </c>
      <c r="M30" s="61">
        <f t="shared" si="11"/>
        <v>7</v>
      </c>
      <c r="N30" s="60">
        <f>VLOOKUP($A30,'Return Data'!$B$7:$R$2292,14,0)</f>
        <v>10.4209</v>
      </c>
      <c r="O30" s="61">
        <f t="shared" si="12"/>
        <v>11</v>
      </c>
      <c r="P30" s="60"/>
      <c r="Q30" s="61"/>
      <c r="R30" s="60">
        <f>VLOOKUP($A30,'Return Data'!$B$7:$R$2292,16,0)</f>
        <v>8.5775000000000006</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0.67089545454545452</v>
      </c>
      <c r="E32" s="69"/>
      <c r="F32" s="70">
        <f>AVERAGE(F8:F30)</f>
        <v>0.83942272727272738</v>
      </c>
      <c r="G32" s="69"/>
      <c r="H32" s="70">
        <f>AVERAGE(H8:H30)</f>
        <v>0.90661363636363634</v>
      </c>
      <c r="I32" s="69"/>
      <c r="J32" s="70">
        <f>AVERAGE(J8:J30)</f>
        <v>5.2242590909090918</v>
      </c>
      <c r="K32" s="69"/>
      <c r="L32" s="70">
        <f>AVERAGE(L8:L30)</f>
        <v>12.855018181818179</v>
      </c>
      <c r="M32" s="69"/>
      <c r="N32" s="70">
        <f>AVERAGE(N8:N30)</f>
        <v>9.9782599999999952</v>
      </c>
      <c r="O32" s="69"/>
      <c r="P32" s="70">
        <f>AVERAGE(P8:P30)</f>
        <v>7.7234937500000003</v>
      </c>
      <c r="Q32" s="69"/>
      <c r="R32" s="70">
        <f>AVERAGE(R8:R30)</f>
        <v>8.6479181818181825</v>
      </c>
      <c r="S32" s="71"/>
    </row>
    <row r="33" spans="1:19" x14ac:dyDescent="0.3">
      <c r="A33" s="68" t="s">
        <v>28</v>
      </c>
      <c r="B33" s="69"/>
      <c r="C33" s="69"/>
      <c r="D33" s="70">
        <f>MIN(D8:D30)</f>
        <v>-0.71579999999999999</v>
      </c>
      <c r="E33" s="69"/>
      <c r="F33" s="70">
        <f>MIN(F8:F30)</f>
        <v>-1.4964999999999999</v>
      </c>
      <c r="G33" s="69"/>
      <c r="H33" s="70">
        <f>MIN(H8:H30)</f>
        <v>-2.6413000000000002</v>
      </c>
      <c r="I33" s="69"/>
      <c r="J33" s="70">
        <f>MIN(J8:J30)</f>
        <v>1.7001999999999999</v>
      </c>
      <c r="K33" s="69"/>
      <c r="L33" s="70">
        <f>MIN(L8:L30)</f>
        <v>7.2484999999999999</v>
      </c>
      <c r="M33" s="69"/>
      <c r="N33" s="70">
        <f>MIN(N8:N30)</f>
        <v>1.0368999999999999</v>
      </c>
      <c r="O33" s="69"/>
      <c r="P33" s="70">
        <f>MIN(P8:P30)</f>
        <v>1.1657999999999999</v>
      </c>
      <c r="Q33" s="69"/>
      <c r="R33" s="70">
        <f>MIN(R8:R30)</f>
        <v>3.9977999999999998</v>
      </c>
      <c r="S33" s="71"/>
    </row>
    <row r="34" spans="1:19" ht="15" thickBot="1" x14ac:dyDescent="0.35">
      <c r="A34" s="72" t="s">
        <v>29</v>
      </c>
      <c r="B34" s="73"/>
      <c r="C34" s="73"/>
      <c r="D34" s="74">
        <f>MAX(D8:D30)</f>
        <v>1.7751999999999999</v>
      </c>
      <c r="E34" s="73"/>
      <c r="F34" s="74">
        <f>MAX(F8:F30)</f>
        <v>2.7252999999999998</v>
      </c>
      <c r="G34" s="73"/>
      <c r="H34" s="74">
        <f>MAX(H8:H30)</f>
        <v>4.5274000000000001</v>
      </c>
      <c r="I34" s="73"/>
      <c r="J34" s="74">
        <f>MAX(J8:J30)</f>
        <v>9.0564999999999998</v>
      </c>
      <c r="K34" s="73"/>
      <c r="L34" s="74">
        <f>MAX(L8:L30)</f>
        <v>16.903400000000001</v>
      </c>
      <c r="M34" s="73"/>
      <c r="N34" s="74">
        <f>MAX(N8:N30)</f>
        <v>13.4467</v>
      </c>
      <c r="O34" s="73"/>
      <c r="P34" s="74">
        <f>MAX(P8:P30)</f>
        <v>9.8495000000000008</v>
      </c>
      <c r="Q34" s="73"/>
      <c r="R34" s="74">
        <f>MAX(R8:R30)</f>
        <v>12.3911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44771</v>
      </c>
      <c r="C8" s="60">
        <f>VLOOKUP($A8,'Return Data'!$B$7:$R$2292,4,0)</f>
        <v>16.989999999999998</v>
      </c>
      <c r="D8" s="60">
        <f>VLOOKUP($A8,'Return Data'!$B$7:$R$2292,10,0)</f>
        <v>-0.35189999999999999</v>
      </c>
      <c r="E8" s="61">
        <f t="shared" ref="E8:E23" si="0">RANK(D8,D$8:D$30,0)</f>
        <v>19</v>
      </c>
      <c r="F8" s="60">
        <f>VLOOKUP($A8,'Return Data'!$B$7:$R$2292,11,0)</f>
        <v>-1.9619</v>
      </c>
      <c r="G8" s="61">
        <f t="shared" ref="G8:G23" si="1">RANK(F8,F$8:F$30,0)</f>
        <v>21</v>
      </c>
      <c r="H8" s="60">
        <f>VLOOKUP($A8,'Return Data'!$B$7:$R$2292,12,0)</f>
        <v>-3.3561000000000001</v>
      </c>
      <c r="I8" s="61">
        <f t="shared" ref="I8:I23" si="2">RANK(H8,H$8:H$30,0)</f>
        <v>22</v>
      </c>
      <c r="J8" s="60">
        <f>VLOOKUP($A8,'Return Data'!$B$7:$R$2292,13,0)</f>
        <v>0.83089999999999997</v>
      </c>
      <c r="K8" s="61">
        <f t="shared" ref="K8:K23" si="3">RANK(J8,J$8:J$30,0)</f>
        <v>21</v>
      </c>
      <c r="L8" s="60">
        <f>VLOOKUP($A8,'Return Data'!$B$7:$R$2292,17,0)</f>
        <v>11.484</v>
      </c>
      <c r="M8" s="61">
        <f t="shared" ref="M8:M23" si="4">RANK(L8,L$8:L$30,0)</f>
        <v>12</v>
      </c>
      <c r="N8" s="60">
        <f>VLOOKUP($A8,'Return Data'!$B$7:$R$2292,14,0)</f>
        <v>8.7418999999999993</v>
      </c>
      <c r="O8" s="61">
        <f>RANK(N8,N$8:N$30,0)</f>
        <v>12</v>
      </c>
      <c r="P8" s="60">
        <f>VLOOKUP($A8,'Return Data'!$B$7:$R$2292,15,0)</f>
        <v>5.5419</v>
      </c>
      <c r="Q8" s="61">
        <f>RANK(P8,P$8:P$30,0)</f>
        <v>15</v>
      </c>
      <c r="R8" s="60">
        <f>VLOOKUP($A8,'Return Data'!$B$7:$R$2292,16,0)</f>
        <v>7.1536999999999997</v>
      </c>
      <c r="S8" s="62">
        <f t="shared" ref="S8:S23" si="5">RANK(R8,R$8:R$30,0)</f>
        <v>17</v>
      </c>
    </row>
    <row r="9" spans="1:20" x14ac:dyDescent="0.3">
      <c r="A9" s="58" t="s">
        <v>1576</v>
      </c>
      <c r="B9" s="59">
        <f>VLOOKUP($A9,'Return Data'!$B$7:$R$2292,3,0)</f>
        <v>44771</v>
      </c>
      <c r="C9" s="60">
        <f>VLOOKUP($A9,'Return Data'!$B$7:$R$2292,4,0)</f>
        <v>16.61</v>
      </c>
      <c r="D9" s="60">
        <f>VLOOKUP($A9,'Return Data'!$B$7:$R$2292,10,0)</f>
        <v>1.1571</v>
      </c>
      <c r="E9" s="61">
        <f t="shared" si="0"/>
        <v>3</v>
      </c>
      <c r="F9" s="60">
        <f>VLOOKUP($A9,'Return Data'!$B$7:$R$2292,11,0)</f>
        <v>-0.3599</v>
      </c>
      <c r="G9" s="61">
        <f t="shared" si="1"/>
        <v>18</v>
      </c>
      <c r="H9" s="60">
        <f>VLOOKUP($A9,'Return Data'!$B$7:$R$2292,12,0)</f>
        <v>-2.2940999999999998</v>
      </c>
      <c r="I9" s="61">
        <f t="shared" si="2"/>
        <v>19</v>
      </c>
      <c r="J9" s="60">
        <f>VLOOKUP($A9,'Return Data'!$B$7:$R$2292,13,0)</f>
        <v>2.5308999999999999</v>
      </c>
      <c r="K9" s="61">
        <f t="shared" si="3"/>
        <v>20</v>
      </c>
      <c r="L9" s="60">
        <f>VLOOKUP($A9,'Return Data'!$B$7:$R$2292,17,0)</f>
        <v>11.7529</v>
      </c>
      <c r="M9" s="61">
        <f t="shared" si="4"/>
        <v>10</v>
      </c>
      <c r="N9" s="60">
        <f>VLOOKUP($A9,'Return Data'!$B$7:$R$2292,14,0)</f>
        <v>9.0934000000000008</v>
      </c>
      <c r="O9" s="61">
        <f>RANK(N9,N$8:N$30,0)</f>
        <v>11</v>
      </c>
      <c r="P9" s="60">
        <f>VLOOKUP($A9,'Return Data'!$B$7:$R$2292,15,0)</f>
        <v>7.7529000000000003</v>
      </c>
      <c r="Q9" s="61">
        <f>RANK(P9,P$8:P$30,0)</f>
        <v>4</v>
      </c>
      <c r="R9" s="60">
        <f>VLOOKUP($A9,'Return Data'!$B$7:$R$2292,16,0)</f>
        <v>7.5609999999999999</v>
      </c>
      <c r="S9" s="62">
        <f t="shared" si="5"/>
        <v>13</v>
      </c>
    </row>
    <row r="10" spans="1:20" x14ac:dyDescent="0.3">
      <c r="A10" s="58" t="s">
        <v>1972</v>
      </c>
      <c r="B10" s="59">
        <f>VLOOKUP($A10,'Return Data'!$B$7:$R$2292,3,0)</f>
        <v>44771</v>
      </c>
      <c r="C10" s="60">
        <f>VLOOKUP($A10,'Return Data'!$B$7:$R$2292,4,0)</f>
        <v>12.402900000000001</v>
      </c>
      <c r="D10" s="60">
        <f>VLOOKUP($A10,'Return Data'!$B$7:$R$2292,10,0)</f>
        <v>1.4867999999999999</v>
      </c>
      <c r="E10" s="61">
        <f t="shared" si="0"/>
        <v>1</v>
      </c>
      <c r="F10" s="60">
        <f>VLOOKUP($A10,'Return Data'!$B$7:$R$2292,11,0)</f>
        <v>1.0831</v>
      </c>
      <c r="G10" s="61">
        <f t="shared" si="1"/>
        <v>4</v>
      </c>
      <c r="H10" s="60">
        <f>VLOOKUP($A10,'Return Data'!$B$7:$R$2292,12,0)</f>
        <v>1.0831</v>
      </c>
      <c r="I10" s="61">
        <f t="shared" si="2"/>
        <v>5</v>
      </c>
      <c r="J10" s="60">
        <f>VLOOKUP($A10,'Return Data'!$B$7:$R$2292,13,0)</f>
        <v>3.7031999999999998</v>
      </c>
      <c r="K10" s="61">
        <f t="shared" si="3"/>
        <v>15</v>
      </c>
      <c r="L10" s="60">
        <f>VLOOKUP($A10,'Return Data'!$B$7:$R$2292,17,0)</f>
        <v>6.0891000000000002</v>
      </c>
      <c r="M10" s="61">
        <f t="shared" si="4"/>
        <v>22</v>
      </c>
      <c r="N10" s="60"/>
      <c r="O10" s="61"/>
      <c r="P10" s="60"/>
      <c r="Q10" s="61"/>
      <c r="R10" s="60">
        <f>VLOOKUP($A10,'Return Data'!$B$7:$R$2292,16,0)</f>
        <v>7.407</v>
      </c>
      <c r="S10" s="62">
        <f t="shared" si="5"/>
        <v>15</v>
      </c>
    </row>
    <row r="11" spans="1:20" x14ac:dyDescent="0.3">
      <c r="A11" s="58" t="s">
        <v>1577</v>
      </c>
      <c r="B11" s="59">
        <f>VLOOKUP($A11,'Return Data'!$B$7:$R$2292,3,0)</f>
        <v>44771</v>
      </c>
      <c r="C11" s="60">
        <f>VLOOKUP($A11,'Return Data'!$B$7:$R$2292,4,0)</f>
        <v>16.21</v>
      </c>
      <c r="D11" s="60">
        <f>VLOOKUP($A11,'Return Data'!$B$7:$R$2292,10,0)</f>
        <v>1.0284</v>
      </c>
      <c r="E11" s="61">
        <f t="shared" si="0"/>
        <v>5</v>
      </c>
      <c r="F11" s="60">
        <f>VLOOKUP($A11,'Return Data'!$B$7:$R$2292,11,0)</f>
        <v>0.47110000000000002</v>
      </c>
      <c r="G11" s="61">
        <f t="shared" si="1"/>
        <v>12</v>
      </c>
      <c r="H11" s="60">
        <f>VLOOKUP($A11,'Return Data'!$B$7:$R$2292,12,0)</f>
        <v>0.97799999999999998</v>
      </c>
      <c r="I11" s="61">
        <f t="shared" si="2"/>
        <v>6</v>
      </c>
      <c r="J11" s="60">
        <f>VLOOKUP($A11,'Return Data'!$B$7:$R$2292,13,0)</f>
        <v>3.3734999999999999</v>
      </c>
      <c r="K11" s="61">
        <f t="shared" si="3"/>
        <v>17</v>
      </c>
      <c r="L11" s="60">
        <f>VLOOKUP($A11,'Return Data'!$B$7:$R$2292,17,0)</f>
        <v>13.007999999999999</v>
      </c>
      <c r="M11" s="61">
        <f t="shared" si="4"/>
        <v>7</v>
      </c>
      <c r="N11" s="60">
        <f>VLOOKUP($A11,'Return Data'!$B$7:$R$2292,14,0)</f>
        <v>9.3449000000000009</v>
      </c>
      <c r="O11" s="61">
        <f t="shared" ref="O11:O17" si="6">RANK(N11,N$8:N$30,0)</f>
        <v>10</v>
      </c>
      <c r="P11" s="60">
        <f>VLOOKUP($A11,'Return Data'!$B$7:$R$2292,15,0)</f>
        <v>6.2274000000000003</v>
      </c>
      <c r="Q11" s="61">
        <f>RANK(P11,P$8:P$30,0)</f>
        <v>12</v>
      </c>
      <c r="R11" s="60">
        <f>VLOOKUP($A11,'Return Data'!$B$7:$R$2292,16,0)</f>
        <v>7.9170999999999996</v>
      </c>
      <c r="S11" s="62">
        <f t="shared" si="5"/>
        <v>8</v>
      </c>
    </row>
    <row r="12" spans="1:20" x14ac:dyDescent="0.3">
      <c r="A12" s="58" t="s">
        <v>1578</v>
      </c>
      <c r="B12" s="59">
        <f>VLOOKUP($A12,'Return Data'!$B$7:$R$2292,3,0)</f>
        <v>44771</v>
      </c>
      <c r="C12" s="60">
        <f>VLOOKUP($A12,'Return Data'!$B$7:$R$2292,4,0)</f>
        <v>18.2637</v>
      </c>
      <c r="D12" s="60">
        <f>VLOOKUP($A12,'Return Data'!$B$7:$R$2292,10,0)</f>
        <v>0.14199999999999999</v>
      </c>
      <c r="E12" s="61">
        <f t="shared" si="0"/>
        <v>16</v>
      </c>
      <c r="F12" s="60">
        <f>VLOOKUP($A12,'Return Data'!$B$7:$R$2292,11,0)</f>
        <v>0.20630000000000001</v>
      </c>
      <c r="G12" s="61">
        <f t="shared" si="1"/>
        <v>15</v>
      </c>
      <c r="H12" s="60">
        <f>VLOOKUP($A12,'Return Data'!$B$7:$R$2292,12,0)</f>
        <v>-0.22070000000000001</v>
      </c>
      <c r="I12" s="61">
        <f t="shared" si="2"/>
        <v>15</v>
      </c>
      <c r="J12" s="60">
        <f>VLOOKUP($A12,'Return Data'!$B$7:$R$2292,13,0)</f>
        <v>3.0240999999999998</v>
      </c>
      <c r="K12" s="61">
        <f t="shared" si="3"/>
        <v>18</v>
      </c>
      <c r="L12" s="60">
        <f>VLOOKUP($A12,'Return Data'!$B$7:$R$2292,17,0)</f>
        <v>9.8986999999999998</v>
      </c>
      <c r="M12" s="61">
        <f t="shared" si="4"/>
        <v>18</v>
      </c>
      <c r="N12" s="60">
        <f>VLOOKUP($A12,'Return Data'!$B$7:$R$2292,14,0)</f>
        <v>9.6829999999999998</v>
      </c>
      <c r="O12" s="61">
        <f t="shared" si="6"/>
        <v>7</v>
      </c>
      <c r="P12" s="60">
        <f>VLOOKUP($A12,'Return Data'!$B$7:$R$2292,15,0)</f>
        <v>7.9031000000000002</v>
      </c>
      <c r="Q12" s="61">
        <f>RANK(P12,P$8:P$30,0)</f>
        <v>3</v>
      </c>
      <c r="R12" s="60">
        <f>VLOOKUP($A12,'Return Data'!$B$7:$R$2292,16,0)</f>
        <v>8.0311000000000003</v>
      </c>
      <c r="S12" s="62">
        <f t="shared" si="5"/>
        <v>7</v>
      </c>
    </row>
    <row r="13" spans="1:20" x14ac:dyDescent="0.3">
      <c r="A13" s="58" t="s">
        <v>1579</v>
      </c>
      <c r="B13" s="59">
        <f>VLOOKUP($A13,'Return Data'!$B$7:$R$2292,3,0)</f>
        <v>44771</v>
      </c>
      <c r="C13" s="60">
        <f>VLOOKUP($A13,'Return Data'!$B$7:$R$2292,4,0)</f>
        <v>12.747299999999999</v>
      </c>
      <c r="D13" s="60">
        <f>VLOOKUP($A13,'Return Data'!$B$7:$R$2292,10,0)</f>
        <v>0.43569999999999998</v>
      </c>
      <c r="E13" s="61">
        <f t="shared" si="0"/>
        <v>12</v>
      </c>
      <c r="F13" s="60">
        <f>VLOOKUP($A13,'Return Data'!$B$7:$R$2292,11,0)</f>
        <v>-0.505</v>
      </c>
      <c r="G13" s="61">
        <f t="shared" si="1"/>
        <v>19</v>
      </c>
      <c r="H13" s="60">
        <f>VLOOKUP($A13,'Return Data'!$B$7:$R$2292,12,0)</f>
        <v>-0.58409999999999995</v>
      </c>
      <c r="I13" s="61">
        <f t="shared" si="2"/>
        <v>17</v>
      </c>
      <c r="J13" s="60">
        <f>VLOOKUP($A13,'Return Data'!$B$7:$R$2292,13,0)</f>
        <v>3.8426</v>
      </c>
      <c r="K13" s="61">
        <f t="shared" si="3"/>
        <v>14</v>
      </c>
      <c r="L13" s="60">
        <f>VLOOKUP($A13,'Return Data'!$B$7:$R$2292,17,0)</f>
        <v>12.4924</v>
      </c>
      <c r="M13" s="61">
        <f t="shared" si="4"/>
        <v>9</v>
      </c>
      <c r="N13" s="60">
        <f>VLOOKUP($A13,'Return Data'!$B$7:$R$2292,14,0)</f>
        <v>7.9711999999999996</v>
      </c>
      <c r="O13" s="61">
        <f t="shared" si="6"/>
        <v>15</v>
      </c>
      <c r="P13" s="60"/>
      <c r="Q13" s="61"/>
      <c r="R13" s="60">
        <f>VLOOKUP($A13,'Return Data'!$B$7:$R$2292,16,0)</f>
        <v>6.3823999999999996</v>
      </c>
      <c r="S13" s="62">
        <f t="shared" si="5"/>
        <v>20</v>
      </c>
    </row>
    <row r="14" spans="1:20" x14ac:dyDescent="0.3">
      <c r="A14" s="58" t="s">
        <v>1580</v>
      </c>
      <c r="B14" s="59">
        <f>VLOOKUP($A14,'Return Data'!$B$7:$R$2292,3,0)</f>
        <v>44771</v>
      </c>
      <c r="C14" s="60">
        <f>VLOOKUP($A14,'Return Data'!$B$7:$R$2292,4,0)</f>
        <v>48.487000000000002</v>
      </c>
      <c r="D14" s="60">
        <f>VLOOKUP($A14,'Return Data'!$B$7:$R$2292,10,0)</f>
        <v>0.4995</v>
      </c>
      <c r="E14" s="61">
        <f t="shared" si="0"/>
        <v>10</v>
      </c>
      <c r="F14" s="60">
        <f>VLOOKUP($A14,'Return Data'!$B$7:$R$2292,11,0)</f>
        <v>0.67059999999999997</v>
      </c>
      <c r="G14" s="61">
        <f t="shared" si="1"/>
        <v>10</v>
      </c>
      <c r="H14" s="60">
        <f>VLOOKUP($A14,'Return Data'!$B$7:$R$2292,12,0)</f>
        <v>0.85070000000000001</v>
      </c>
      <c r="I14" s="61">
        <f t="shared" si="2"/>
        <v>7</v>
      </c>
      <c r="J14" s="60">
        <f>VLOOKUP($A14,'Return Data'!$B$7:$R$2292,13,0)</f>
        <v>5.0297999999999998</v>
      </c>
      <c r="K14" s="61">
        <f t="shared" si="3"/>
        <v>6</v>
      </c>
      <c r="L14" s="60">
        <f>VLOOKUP($A14,'Return Data'!$B$7:$R$2292,17,0)</f>
        <v>15.5786</v>
      </c>
      <c r="M14" s="61">
        <f t="shared" si="4"/>
        <v>1</v>
      </c>
      <c r="N14" s="60">
        <f>VLOOKUP($A14,'Return Data'!$B$7:$R$2292,14,0)</f>
        <v>9.8309999999999995</v>
      </c>
      <c r="O14" s="61">
        <f t="shared" si="6"/>
        <v>6</v>
      </c>
      <c r="P14" s="60">
        <f>VLOOKUP($A14,'Return Data'!$B$7:$R$2292,15,0)</f>
        <v>7.3849999999999998</v>
      </c>
      <c r="Q14" s="61">
        <f>RANK(P14,P$8:P$30,0)</f>
        <v>5</v>
      </c>
      <c r="R14" s="60">
        <f>VLOOKUP($A14,'Return Data'!$B$7:$R$2292,16,0)</f>
        <v>9.2342999999999993</v>
      </c>
      <c r="S14" s="62">
        <f t="shared" si="5"/>
        <v>2</v>
      </c>
    </row>
    <row r="15" spans="1:20" x14ac:dyDescent="0.3">
      <c r="A15" s="58" t="s">
        <v>1581</v>
      </c>
      <c r="B15" s="59">
        <f>VLOOKUP($A15,'Return Data'!$B$7:$R$2292,3,0)</f>
        <v>44771</v>
      </c>
      <c r="C15" s="60">
        <f>VLOOKUP($A15,'Return Data'!$B$7:$R$2292,4,0)</f>
        <v>17.46</v>
      </c>
      <c r="D15" s="60">
        <f>VLOOKUP($A15,'Return Data'!$B$7:$R$2292,10,0)</f>
        <v>0.75009999999999999</v>
      </c>
      <c r="E15" s="61">
        <f t="shared" si="0"/>
        <v>8</v>
      </c>
      <c r="F15" s="60">
        <f>VLOOKUP($A15,'Return Data'!$B$7:$R$2292,11,0)</f>
        <v>2.4647999999999999</v>
      </c>
      <c r="G15" s="61">
        <f t="shared" si="1"/>
        <v>1</v>
      </c>
      <c r="H15" s="60">
        <f>VLOOKUP($A15,'Return Data'!$B$7:$R$2292,12,0)</f>
        <v>4.1144999999999996</v>
      </c>
      <c r="I15" s="61">
        <f t="shared" si="2"/>
        <v>1</v>
      </c>
      <c r="J15" s="60">
        <f>VLOOKUP($A15,'Return Data'!$B$7:$R$2292,13,0)</f>
        <v>6.4634</v>
      </c>
      <c r="K15" s="61">
        <f t="shared" si="3"/>
        <v>3</v>
      </c>
      <c r="L15" s="60">
        <f>VLOOKUP($A15,'Return Data'!$B$7:$R$2292,17,0)</f>
        <v>10.847300000000001</v>
      </c>
      <c r="M15" s="61">
        <f t="shared" si="4"/>
        <v>15</v>
      </c>
      <c r="N15" s="60">
        <f>VLOOKUP($A15,'Return Data'!$B$7:$R$2292,14,0)</f>
        <v>7.6836000000000002</v>
      </c>
      <c r="O15" s="61">
        <f t="shared" si="6"/>
        <v>18</v>
      </c>
      <c r="P15" s="60">
        <f>VLOOKUP($A15,'Return Data'!$B$7:$R$2292,15,0)</f>
        <v>6.9898999999999996</v>
      </c>
      <c r="Q15" s="61">
        <f>RANK(P15,P$8:P$30,0)</f>
        <v>8</v>
      </c>
      <c r="R15" s="60">
        <f>VLOOKUP($A15,'Return Data'!$B$7:$R$2292,16,0)</f>
        <v>7.5552000000000001</v>
      </c>
      <c r="S15" s="62">
        <f t="shared" si="5"/>
        <v>14</v>
      </c>
    </row>
    <row r="16" spans="1:20" x14ac:dyDescent="0.3">
      <c r="A16" s="58" t="s">
        <v>1582</v>
      </c>
      <c r="B16" s="59">
        <f>VLOOKUP($A16,'Return Data'!$B$7:$R$2292,3,0)</f>
        <v>44771</v>
      </c>
      <c r="C16" s="60">
        <f>VLOOKUP($A16,'Return Data'!$B$7:$R$2292,4,0)</f>
        <v>21.0307</v>
      </c>
      <c r="D16" s="60">
        <f>VLOOKUP($A16,'Return Data'!$B$7:$R$2292,10,0)</f>
        <v>1.0237000000000001</v>
      </c>
      <c r="E16" s="61">
        <f t="shared" si="0"/>
        <v>6</v>
      </c>
      <c r="F16" s="60">
        <f>VLOOKUP($A16,'Return Data'!$B$7:$R$2292,11,0)</f>
        <v>0.86180000000000001</v>
      </c>
      <c r="G16" s="61">
        <f t="shared" si="1"/>
        <v>6</v>
      </c>
      <c r="H16" s="60">
        <f>VLOOKUP($A16,'Return Data'!$B$7:$R$2292,12,0)</f>
        <v>0.2823</v>
      </c>
      <c r="I16" s="61">
        <f t="shared" si="2"/>
        <v>13</v>
      </c>
      <c r="J16" s="60">
        <f>VLOOKUP($A16,'Return Data'!$B$7:$R$2292,13,0)</f>
        <v>4.0850999999999997</v>
      </c>
      <c r="K16" s="61">
        <f t="shared" si="3"/>
        <v>11</v>
      </c>
      <c r="L16" s="60">
        <f>VLOOKUP($A16,'Return Data'!$B$7:$R$2292,17,0)</f>
        <v>11.6911</v>
      </c>
      <c r="M16" s="61">
        <f t="shared" si="4"/>
        <v>11</v>
      </c>
      <c r="N16" s="60">
        <f>VLOOKUP($A16,'Return Data'!$B$7:$R$2292,14,0)</f>
        <v>8.6301000000000005</v>
      </c>
      <c r="O16" s="61">
        <f t="shared" si="6"/>
        <v>13</v>
      </c>
      <c r="P16" s="60">
        <f>VLOOKUP($A16,'Return Data'!$B$7:$R$2292,15,0)</f>
        <v>5.7255000000000003</v>
      </c>
      <c r="Q16" s="61">
        <f>RANK(P16,P$8:P$30,0)</f>
        <v>14</v>
      </c>
      <c r="R16" s="60">
        <f>VLOOKUP($A16,'Return Data'!$B$7:$R$2292,16,0)</f>
        <v>6.7366999999999999</v>
      </c>
      <c r="S16" s="62">
        <f t="shared" si="5"/>
        <v>18</v>
      </c>
    </row>
    <row r="17" spans="1:19" x14ac:dyDescent="0.3">
      <c r="A17" s="58" t="s">
        <v>1583</v>
      </c>
      <c r="B17" s="59">
        <f>VLOOKUP($A17,'Return Data'!$B$7:$R$2292,3,0)</f>
        <v>44771</v>
      </c>
      <c r="C17" s="60">
        <f>VLOOKUP($A17,'Return Data'!$B$7:$R$2292,4,0)</f>
        <v>24.94</v>
      </c>
      <c r="D17" s="60">
        <f>VLOOKUP($A17,'Return Data'!$B$7:$R$2292,10,0)</f>
        <v>0.97170000000000001</v>
      </c>
      <c r="E17" s="61">
        <f t="shared" si="0"/>
        <v>7</v>
      </c>
      <c r="F17" s="60">
        <f>VLOOKUP($A17,'Return Data'!$B$7:$R$2292,11,0)</f>
        <v>0.52400000000000002</v>
      </c>
      <c r="G17" s="61">
        <f t="shared" si="1"/>
        <v>11</v>
      </c>
      <c r="H17" s="60">
        <f>VLOOKUP($A17,'Return Data'!$B$7:$R$2292,12,0)</f>
        <v>1.3821000000000001</v>
      </c>
      <c r="I17" s="61">
        <f t="shared" si="2"/>
        <v>4</v>
      </c>
      <c r="J17" s="60">
        <f>VLOOKUP($A17,'Return Data'!$B$7:$R$2292,13,0)</f>
        <v>4.3078000000000003</v>
      </c>
      <c r="K17" s="61">
        <f t="shared" si="3"/>
        <v>8</v>
      </c>
      <c r="L17" s="60">
        <f>VLOOKUP($A17,'Return Data'!$B$7:$R$2292,17,0)</f>
        <v>9.343</v>
      </c>
      <c r="M17" s="61">
        <f t="shared" si="4"/>
        <v>19</v>
      </c>
      <c r="N17" s="60">
        <f>VLOOKUP($A17,'Return Data'!$B$7:$R$2292,14,0)</f>
        <v>7.6641000000000004</v>
      </c>
      <c r="O17" s="61">
        <f t="shared" si="6"/>
        <v>19</v>
      </c>
      <c r="P17" s="60">
        <f>VLOOKUP($A17,'Return Data'!$B$7:$R$2292,15,0)</f>
        <v>6.0656999999999996</v>
      </c>
      <c r="Q17" s="61">
        <f>RANK(P17,P$8:P$30,0)</f>
        <v>13</v>
      </c>
      <c r="R17" s="60">
        <f>VLOOKUP($A17,'Return Data'!$B$7:$R$2292,16,0)</f>
        <v>6.6740000000000004</v>
      </c>
      <c r="S17" s="62">
        <f t="shared" si="5"/>
        <v>19</v>
      </c>
    </row>
    <row r="18" spans="1:19" x14ac:dyDescent="0.3">
      <c r="A18" s="58" t="s">
        <v>1584</v>
      </c>
      <c r="B18" s="59">
        <f>VLOOKUP($A18,'Return Data'!$B$7:$R$2292,3,0)</f>
        <v>44771</v>
      </c>
      <c r="C18" s="60">
        <f>VLOOKUP($A18,'Return Data'!$B$7:$R$2292,4,0)</f>
        <v>12.2386</v>
      </c>
      <c r="D18" s="60">
        <f>VLOOKUP($A18,'Return Data'!$B$7:$R$2292,10,0)</f>
        <v>-0.77910000000000001</v>
      </c>
      <c r="E18" s="61">
        <f t="shared" si="0"/>
        <v>21</v>
      </c>
      <c r="F18" s="60">
        <f>VLOOKUP($A18,'Return Data'!$B$7:$R$2292,11,0)</f>
        <v>-2.2414000000000001</v>
      </c>
      <c r="G18" s="61">
        <f t="shared" si="1"/>
        <v>22</v>
      </c>
      <c r="H18" s="60">
        <f>VLOOKUP($A18,'Return Data'!$B$7:$R$2292,12,0)</f>
        <v>-3.1503000000000001</v>
      </c>
      <c r="I18" s="61">
        <f t="shared" si="2"/>
        <v>21</v>
      </c>
      <c r="J18" s="60">
        <f>VLOOKUP($A18,'Return Data'!$B$7:$R$2292,13,0)</f>
        <v>-8.2000000000000007E-3</v>
      </c>
      <c r="K18" s="61">
        <f t="shared" si="3"/>
        <v>22</v>
      </c>
      <c r="L18" s="60">
        <f>VLOOKUP($A18,'Return Data'!$B$7:$R$2292,17,0)</f>
        <v>6.7767999999999997</v>
      </c>
      <c r="M18" s="61">
        <f t="shared" si="4"/>
        <v>21</v>
      </c>
      <c r="N18" s="60"/>
      <c r="O18" s="61"/>
      <c r="P18" s="60"/>
      <c r="Q18" s="61"/>
      <c r="R18" s="60">
        <f>VLOOKUP($A18,'Return Data'!$B$7:$R$2292,16,0)</f>
        <v>6.1265999999999998</v>
      </c>
      <c r="S18" s="62">
        <f t="shared" si="5"/>
        <v>21</v>
      </c>
    </row>
    <row r="19" spans="1:19" x14ac:dyDescent="0.3">
      <c r="A19" s="58" t="s">
        <v>1585</v>
      </c>
      <c r="B19" s="59">
        <f>VLOOKUP($A19,'Return Data'!$B$7:$R$2292,3,0)</f>
        <v>44771</v>
      </c>
      <c r="C19" s="60">
        <f>VLOOKUP($A19,'Return Data'!$B$7:$R$2292,4,0)</f>
        <v>18.697099999999999</v>
      </c>
      <c r="D19" s="60">
        <f>VLOOKUP($A19,'Return Data'!$B$7:$R$2292,10,0)</f>
        <v>0.35799999999999998</v>
      </c>
      <c r="E19" s="61">
        <f t="shared" si="0"/>
        <v>14</v>
      </c>
      <c r="F19" s="60">
        <f>VLOOKUP($A19,'Return Data'!$B$7:$R$2292,11,0)</f>
        <v>1.4509000000000001</v>
      </c>
      <c r="G19" s="61">
        <f t="shared" si="1"/>
        <v>2</v>
      </c>
      <c r="H19" s="60">
        <f>VLOOKUP($A19,'Return Data'!$B$7:$R$2292,12,0)</f>
        <v>2.0874000000000001</v>
      </c>
      <c r="I19" s="61">
        <f t="shared" si="2"/>
        <v>2</v>
      </c>
      <c r="J19" s="60">
        <f>VLOOKUP($A19,'Return Data'!$B$7:$R$2292,13,0)</f>
        <v>7.1792999999999996</v>
      </c>
      <c r="K19" s="61">
        <f t="shared" si="3"/>
        <v>2</v>
      </c>
      <c r="L19" s="60">
        <f>VLOOKUP($A19,'Return Data'!$B$7:$R$2292,17,0)</f>
        <v>11.2296</v>
      </c>
      <c r="M19" s="61">
        <f t="shared" si="4"/>
        <v>14</v>
      </c>
      <c r="N19" s="60">
        <f>VLOOKUP($A19,'Return Data'!$B$7:$R$2292,14,0)</f>
        <v>9.5921000000000003</v>
      </c>
      <c r="O19" s="61">
        <f>RANK(N19,N$8:N$30,0)</f>
        <v>8</v>
      </c>
      <c r="P19" s="60">
        <f>VLOOKUP($A19,'Return Data'!$B$7:$R$2292,15,0)</f>
        <v>7.9680999999999997</v>
      </c>
      <c r="Q19" s="61">
        <f>RANK(P19,P$8:P$30,0)</f>
        <v>2</v>
      </c>
      <c r="R19" s="60">
        <f>VLOOKUP($A19,'Return Data'!$B$7:$R$2292,16,0)</f>
        <v>8.3565000000000005</v>
      </c>
      <c r="S19" s="62">
        <f t="shared" si="5"/>
        <v>3</v>
      </c>
    </row>
    <row r="20" spans="1:19" x14ac:dyDescent="0.3">
      <c r="A20" s="58" t="s">
        <v>1586</v>
      </c>
      <c r="B20" s="59">
        <f>VLOOKUP($A20,'Return Data'!$B$7:$R$2292,3,0)</f>
        <v>44771</v>
      </c>
      <c r="C20" s="60">
        <f>VLOOKUP($A20,'Return Data'!$B$7:$R$2292,4,0)</f>
        <v>23.009</v>
      </c>
      <c r="D20" s="60">
        <f>VLOOKUP($A20,'Return Data'!$B$7:$R$2292,10,0)</f>
        <v>-0.3422</v>
      </c>
      <c r="E20" s="61">
        <f t="shared" si="0"/>
        <v>18</v>
      </c>
      <c r="F20" s="60">
        <f>VLOOKUP($A20,'Return Data'!$B$7:$R$2292,11,0)</f>
        <v>0.3664</v>
      </c>
      <c r="G20" s="61">
        <f t="shared" si="1"/>
        <v>13</v>
      </c>
      <c r="H20" s="60">
        <f>VLOOKUP($A20,'Return Data'!$B$7:$R$2292,12,0)</f>
        <v>0.82820000000000005</v>
      </c>
      <c r="I20" s="61">
        <f t="shared" si="2"/>
        <v>9</v>
      </c>
      <c r="J20" s="60">
        <f>VLOOKUP($A20,'Return Data'!$B$7:$R$2292,13,0)</f>
        <v>4.1696999999999997</v>
      </c>
      <c r="K20" s="61">
        <f t="shared" si="3"/>
        <v>9</v>
      </c>
      <c r="L20" s="60">
        <f>VLOOKUP($A20,'Return Data'!$B$7:$R$2292,17,0)</f>
        <v>14.75</v>
      </c>
      <c r="M20" s="61">
        <f t="shared" si="4"/>
        <v>3</v>
      </c>
      <c r="N20" s="60">
        <f>VLOOKUP($A20,'Return Data'!$B$7:$R$2292,14,0)</f>
        <v>10.086</v>
      </c>
      <c r="O20" s="61">
        <f>RANK(N20,N$8:N$30,0)</f>
        <v>5</v>
      </c>
      <c r="P20" s="60">
        <f>VLOOKUP($A20,'Return Data'!$B$7:$R$2292,15,0)</f>
        <v>6.8909000000000002</v>
      </c>
      <c r="Q20" s="61">
        <f>RANK(P20,P$8:P$30,0)</f>
        <v>9</v>
      </c>
      <c r="R20" s="60">
        <f>VLOOKUP($A20,'Return Data'!$B$7:$R$2292,16,0)</f>
        <v>8.0318000000000005</v>
      </c>
      <c r="S20" s="62">
        <f t="shared" si="5"/>
        <v>6</v>
      </c>
    </row>
    <row r="21" spans="1:19" x14ac:dyDescent="0.3">
      <c r="A21" s="58" t="s">
        <v>1587</v>
      </c>
      <c r="B21" s="59">
        <f>VLOOKUP($A21,'Return Data'!$B$7:$R$2292,3,0)</f>
        <v>44771</v>
      </c>
      <c r="C21" s="60">
        <f>VLOOKUP($A21,'Return Data'!$B$7:$R$2292,4,0)</f>
        <v>15.3765</v>
      </c>
      <c r="D21" s="60">
        <f>VLOOKUP($A21,'Return Data'!$B$7:$R$2292,10,0)</f>
        <v>-1.1900999999999999</v>
      </c>
      <c r="E21" s="61">
        <f t="shared" si="0"/>
        <v>22</v>
      </c>
      <c r="F21" s="60">
        <f>VLOOKUP($A21,'Return Data'!$B$7:$R$2292,11,0)</f>
        <v>-1.2941</v>
      </c>
      <c r="G21" s="61">
        <f t="shared" si="1"/>
        <v>20</v>
      </c>
      <c r="H21" s="60">
        <f>VLOOKUP($A21,'Return Data'!$B$7:$R$2292,12,0)</f>
        <v>-2.4897</v>
      </c>
      <c r="I21" s="61">
        <f t="shared" si="2"/>
        <v>20</v>
      </c>
      <c r="J21" s="60">
        <f>VLOOKUP($A21,'Return Data'!$B$7:$R$2292,13,0)</f>
        <v>4.0239000000000003</v>
      </c>
      <c r="K21" s="61">
        <f t="shared" si="3"/>
        <v>12</v>
      </c>
      <c r="L21" s="60">
        <f>VLOOKUP($A21,'Return Data'!$B$7:$R$2292,17,0)</f>
        <v>13.9664</v>
      </c>
      <c r="M21" s="61">
        <f t="shared" si="4"/>
        <v>5</v>
      </c>
      <c r="N21" s="60">
        <f>VLOOKUP($A21,'Return Data'!$B$7:$R$2292,14,0)</f>
        <v>11.1876</v>
      </c>
      <c r="O21" s="61">
        <f>RANK(N21,N$8:N$30,0)</f>
        <v>3</v>
      </c>
      <c r="P21" s="60">
        <f>VLOOKUP($A21,'Return Data'!$B$7:$R$2292,15,0)</f>
        <v>7.1608000000000001</v>
      </c>
      <c r="Q21" s="61">
        <f>RANK(P21,P$8:P$30,0)</f>
        <v>7</v>
      </c>
      <c r="R21" s="60">
        <f>VLOOKUP($A21,'Return Data'!$B$7:$R$2292,16,0)</f>
        <v>8.1516999999999999</v>
      </c>
      <c r="S21" s="62">
        <f t="shared" si="5"/>
        <v>5</v>
      </c>
    </row>
    <row r="22" spans="1:19" x14ac:dyDescent="0.3">
      <c r="A22" s="58" t="s">
        <v>1588</v>
      </c>
      <c r="B22" s="59">
        <f>VLOOKUP($A22,'Return Data'!$B$7:$R$2292,3,0)</f>
        <v>44771</v>
      </c>
      <c r="C22" s="60">
        <f>VLOOKUP($A22,'Return Data'!$B$7:$R$2292,4,0)</f>
        <v>14.673999999999999</v>
      </c>
      <c r="D22" s="60">
        <f>VLOOKUP($A22,'Return Data'!$B$7:$R$2292,10,0)</f>
        <v>1.1512</v>
      </c>
      <c r="E22" s="61">
        <f t="shared" si="0"/>
        <v>4</v>
      </c>
      <c r="F22" s="60">
        <f>VLOOKUP($A22,'Return Data'!$B$7:$R$2292,11,0)</f>
        <v>0.77600000000000002</v>
      </c>
      <c r="G22" s="61">
        <f t="shared" si="1"/>
        <v>8</v>
      </c>
      <c r="H22" s="60">
        <f>VLOOKUP($A22,'Return Data'!$B$7:$R$2292,12,0)</f>
        <v>0.56200000000000006</v>
      </c>
      <c r="I22" s="61">
        <f t="shared" si="2"/>
        <v>10</v>
      </c>
      <c r="J22" s="60">
        <f>VLOOKUP($A22,'Return Data'!$B$7:$R$2292,13,0)</f>
        <v>4.6275000000000004</v>
      </c>
      <c r="K22" s="61">
        <f t="shared" si="3"/>
        <v>7</v>
      </c>
      <c r="L22" s="60">
        <f>VLOOKUP($A22,'Return Data'!$B$7:$R$2292,17,0)</f>
        <v>14.4733</v>
      </c>
      <c r="M22" s="61">
        <f t="shared" si="4"/>
        <v>4</v>
      </c>
      <c r="N22" s="60">
        <f>VLOOKUP($A22,'Return Data'!$B$7:$R$2292,14,0)</f>
        <v>12.008599999999999</v>
      </c>
      <c r="O22" s="61">
        <f>RANK(N22,N$8:N$30,0)</f>
        <v>1</v>
      </c>
      <c r="P22" s="60"/>
      <c r="Q22" s="61"/>
      <c r="R22" s="60">
        <f>VLOOKUP($A22,'Return Data'!$B$7:$R$2292,16,0)</f>
        <v>11.1868</v>
      </c>
      <c r="S22" s="62">
        <f t="shared" si="5"/>
        <v>1</v>
      </c>
    </row>
    <row r="23" spans="1:19" x14ac:dyDescent="0.3">
      <c r="A23" s="58" t="s">
        <v>1589</v>
      </c>
      <c r="B23" s="59">
        <f>VLOOKUP($A23,'Return Data'!$B$7:$R$2292,3,0)</f>
        <v>44771</v>
      </c>
      <c r="C23" s="60">
        <f>VLOOKUP($A23,'Return Data'!$B$7:$R$2292,4,0)</f>
        <v>12.363899999999999</v>
      </c>
      <c r="D23" s="60">
        <f>VLOOKUP($A23,'Return Data'!$B$7:$R$2292,10,0)</f>
        <v>0.46229999999999999</v>
      </c>
      <c r="E23" s="61">
        <f t="shared" si="0"/>
        <v>11</v>
      </c>
      <c r="F23" s="60">
        <f>VLOOKUP($A23,'Return Data'!$B$7:$R$2292,11,0)</f>
        <v>0.79649999999999999</v>
      </c>
      <c r="G23" s="61">
        <f t="shared" si="1"/>
        <v>7</v>
      </c>
      <c r="H23" s="60">
        <f>VLOOKUP($A23,'Return Data'!$B$7:$R$2292,12,0)</f>
        <v>-0.27260000000000001</v>
      </c>
      <c r="I23" s="61">
        <f t="shared" si="2"/>
        <v>16</v>
      </c>
      <c r="J23" s="60">
        <f>VLOOKUP($A23,'Return Data'!$B$7:$R$2292,13,0)</f>
        <v>3.4982000000000002</v>
      </c>
      <c r="K23" s="61">
        <f t="shared" si="3"/>
        <v>16</v>
      </c>
      <c r="L23" s="60">
        <f>VLOOKUP($A23,'Return Data'!$B$7:$R$2292,17,0)</f>
        <v>10.8362</v>
      </c>
      <c r="M23" s="61">
        <f t="shared" si="4"/>
        <v>16</v>
      </c>
      <c r="N23" s="60">
        <f>VLOOKUP($A23,'Return Data'!$B$7:$R$2292,14,0)</f>
        <v>0.24060000000000001</v>
      </c>
      <c r="O23" s="61">
        <f>RANK(N23,N$8:N$30,0)</f>
        <v>20</v>
      </c>
      <c r="P23" s="60">
        <f>VLOOKUP($A23,'Return Data'!$B$7:$R$2292,15,0)</f>
        <v>0.26429999999999998</v>
      </c>
      <c r="Q23" s="61">
        <f>RANK(P23,P$8:P$30,0)</f>
        <v>16</v>
      </c>
      <c r="R23" s="60">
        <f>VLOOKUP($A23,'Return Data'!$B$7:$R$2292,16,0)</f>
        <v>3.0038</v>
      </c>
      <c r="S23" s="62">
        <f t="shared" si="5"/>
        <v>22</v>
      </c>
    </row>
    <row r="24" spans="1:19" x14ac:dyDescent="0.3">
      <c r="A24" s="58" t="s">
        <v>1590</v>
      </c>
      <c r="B24" s="59">
        <f>VLOOKUP($A24,'Return Data'!$B$7:$R$2292,3,0)</f>
        <v>44771</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44771</v>
      </c>
      <c r="C25" s="60">
        <f>VLOOKUP($A25,'Return Data'!$B$7:$R$2292,4,0)</f>
        <v>39.893799999999999</v>
      </c>
      <c r="D25" s="60">
        <f>VLOOKUP($A25,'Return Data'!$B$7:$R$2292,10,0)</f>
        <v>8.5599999999999996E-2</v>
      </c>
      <c r="E25" s="61">
        <f t="shared" ref="E25:E30" si="7">RANK(D25,D$8:D$30,0)</f>
        <v>17</v>
      </c>
      <c r="F25" s="60">
        <f>VLOOKUP($A25,'Return Data'!$B$7:$R$2292,11,0)</f>
        <v>0.75239999999999996</v>
      </c>
      <c r="G25" s="61">
        <f t="shared" ref="G25:G30" si="8">RANK(F25,F$8:F$30,0)</f>
        <v>9</v>
      </c>
      <c r="H25" s="60">
        <f>VLOOKUP($A25,'Return Data'!$B$7:$R$2292,12,0)</f>
        <v>0.84099999999999997</v>
      </c>
      <c r="I25" s="61">
        <f t="shared" ref="I25:I30" si="9">RANK(H25,H$8:H$30,0)</f>
        <v>8</v>
      </c>
      <c r="J25" s="60">
        <f>VLOOKUP($A25,'Return Data'!$B$7:$R$2292,13,0)</f>
        <v>3.8879000000000001</v>
      </c>
      <c r="K25" s="61">
        <f t="shared" ref="K25:K30" si="10">RANK(J25,J$8:J$30,0)</f>
        <v>13</v>
      </c>
      <c r="L25" s="60">
        <f>VLOOKUP($A25,'Return Data'!$B$7:$R$2292,17,0)</f>
        <v>11.430999999999999</v>
      </c>
      <c r="M25" s="61">
        <f t="shared" ref="M25:M30" si="11">RANK(L25,L$8:L$30,0)</f>
        <v>13</v>
      </c>
      <c r="N25" s="60">
        <f>VLOOKUP($A25,'Return Data'!$B$7:$R$2292,14,0)</f>
        <v>7.7434000000000003</v>
      </c>
      <c r="O25" s="61">
        <f t="shared" ref="O25:O30" si="12">RANK(N25,N$8:N$30,0)</f>
        <v>17</v>
      </c>
      <c r="P25" s="60">
        <f>VLOOKUP($A25,'Return Data'!$B$7:$R$2292,15,0)</f>
        <v>6.6825999999999999</v>
      </c>
      <c r="Q25" s="61">
        <f>RANK(P25,P$8:P$30,0)</f>
        <v>10</v>
      </c>
      <c r="R25" s="60">
        <f>VLOOKUP($A25,'Return Data'!$B$7:$R$2292,16,0)</f>
        <v>7.7701000000000002</v>
      </c>
      <c r="S25" s="62">
        <f t="shared" ref="S25:S30" si="13">RANK(R25,R$8:R$30,0)</f>
        <v>10</v>
      </c>
    </row>
    <row r="26" spans="1:19" x14ac:dyDescent="0.3">
      <c r="A26" s="58" t="s">
        <v>1593</v>
      </c>
      <c r="B26" s="59">
        <f>VLOOKUP($A26,'Return Data'!$B$7:$R$2292,3,0)</f>
        <v>44771</v>
      </c>
      <c r="C26" s="60">
        <f>VLOOKUP($A26,'Return Data'!$B$7:$R$2292,4,0)</f>
        <v>17.244599999999998</v>
      </c>
      <c r="D26" s="60">
        <f>VLOOKUP($A26,'Return Data'!$B$7:$R$2292,10,0)</f>
        <v>-0.58289999999999997</v>
      </c>
      <c r="E26" s="61">
        <f t="shared" si="7"/>
        <v>20</v>
      </c>
      <c r="F26" s="60">
        <f>VLOOKUP($A26,'Return Data'!$B$7:$R$2292,11,0)</f>
        <v>-9.6199999999999994E-2</v>
      </c>
      <c r="G26" s="61">
        <f t="shared" si="8"/>
        <v>17</v>
      </c>
      <c r="H26" s="60">
        <f>VLOOKUP($A26,'Return Data'!$B$7:$R$2292,12,0)</f>
        <v>0.2273</v>
      </c>
      <c r="I26" s="61">
        <f t="shared" si="9"/>
        <v>14</v>
      </c>
      <c r="J26" s="60">
        <f>VLOOKUP($A26,'Return Data'!$B$7:$R$2292,13,0)</f>
        <v>4.0869</v>
      </c>
      <c r="K26" s="61">
        <f t="shared" si="10"/>
        <v>10</v>
      </c>
      <c r="L26" s="60">
        <f>VLOOKUP($A26,'Return Data'!$B$7:$R$2292,17,0)</f>
        <v>13.0044</v>
      </c>
      <c r="M26" s="61">
        <f t="shared" si="11"/>
        <v>8</v>
      </c>
      <c r="N26" s="60">
        <f>VLOOKUP($A26,'Return Data'!$B$7:$R$2292,14,0)</f>
        <v>10.2456</v>
      </c>
      <c r="O26" s="61">
        <f t="shared" si="12"/>
        <v>4</v>
      </c>
      <c r="P26" s="60">
        <f>VLOOKUP($A26,'Return Data'!$B$7:$R$2292,15,0)</f>
        <v>7.3059000000000003</v>
      </c>
      <c r="Q26" s="61">
        <f>RANK(P26,P$8:P$30,0)</f>
        <v>6</v>
      </c>
      <c r="R26" s="60">
        <f>VLOOKUP($A26,'Return Data'!$B$7:$R$2292,16,0)</f>
        <v>7.8868999999999998</v>
      </c>
      <c r="S26" s="62">
        <f t="shared" si="13"/>
        <v>9</v>
      </c>
    </row>
    <row r="27" spans="1:19" x14ac:dyDescent="0.3">
      <c r="A27" s="58" t="s">
        <v>1912</v>
      </c>
      <c r="B27" s="59">
        <f>VLOOKUP($A27,'Return Data'!$B$7:$R$2292,3,0)</f>
        <v>44771</v>
      </c>
      <c r="C27" s="60">
        <f>VLOOKUP($A27,'Return Data'!$B$7:$R$2292,4,0)</f>
        <v>50.390099999999997</v>
      </c>
      <c r="D27" s="60">
        <f>VLOOKUP($A27,'Return Data'!$B$7:$R$2292,10,0)</f>
        <v>0.55030000000000001</v>
      </c>
      <c r="E27" s="61">
        <f t="shared" si="7"/>
        <v>9</v>
      </c>
      <c r="F27" s="60">
        <f>VLOOKUP($A27,'Return Data'!$B$7:$R$2292,11,0)</f>
        <v>0.35249999999999998</v>
      </c>
      <c r="G27" s="61">
        <f t="shared" si="8"/>
        <v>14</v>
      </c>
      <c r="H27" s="60">
        <f>VLOOKUP($A27,'Return Data'!$B$7:$R$2292,12,0)</f>
        <v>0.42070000000000002</v>
      </c>
      <c r="I27" s="61">
        <f t="shared" si="9"/>
        <v>12</v>
      </c>
      <c r="J27" s="60">
        <f>VLOOKUP($A27,'Return Data'!$B$7:$R$2292,13,0)</f>
        <v>7.2805</v>
      </c>
      <c r="K27" s="61">
        <f t="shared" si="10"/>
        <v>1</v>
      </c>
      <c r="L27" s="60">
        <f>VLOOKUP($A27,'Return Data'!$B$7:$R$2292,17,0)</f>
        <v>15.155799999999999</v>
      </c>
      <c r="M27" s="61">
        <f t="shared" si="11"/>
        <v>2</v>
      </c>
      <c r="N27" s="60">
        <f>VLOOKUP($A27,'Return Data'!$B$7:$R$2292,14,0)</f>
        <v>11.8872</v>
      </c>
      <c r="O27" s="61">
        <f t="shared" si="12"/>
        <v>2</v>
      </c>
      <c r="P27" s="60">
        <f>VLOOKUP($A27,'Return Data'!$B$7:$R$2292,15,0)</f>
        <v>8.4045000000000005</v>
      </c>
      <c r="Q27" s="61">
        <f>RANK(P27,P$8:P$30,0)</f>
        <v>1</v>
      </c>
      <c r="R27" s="60">
        <f>VLOOKUP($A27,'Return Data'!$B$7:$R$2292,16,0)</f>
        <v>8.3363999999999994</v>
      </c>
      <c r="S27" s="62">
        <f t="shared" si="13"/>
        <v>4</v>
      </c>
    </row>
    <row r="28" spans="1:19" x14ac:dyDescent="0.3">
      <c r="A28" s="58" t="s">
        <v>1594</v>
      </c>
      <c r="B28" s="59">
        <f>VLOOKUP($A28,'Return Data'!$B$7:$R$2292,3,0)</f>
        <v>44771</v>
      </c>
      <c r="C28" s="60">
        <f>VLOOKUP($A28,'Return Data'!$B$7:$R$2292,4,0)</f>
        <v>54.657068185695302</v>
      </c>
      <c r="D28" s="60">
        <f>VLOOKUP($A28,'Return Data'!$B$7:$R$2292,10,0)</f>
        <v>0.39069999999999999</v>
      </c>
      <c r="E28" s="61">
        <f t="shared" si="7"/>
        <v>13</v>
      </c>
      <c r="F28" s="60">
        <f>VLOOKUP($A28,'Return Data'!$B$7:$R$2292,11,0)</f>
        <v>1.0519000000000001</v>
      </c>
      <c r="G28" s="61">
        <f t="shared" si="8"/>
        <v>5</v>
      </c>
      <c r="H28" s="60">
        <f>VLOOKUP($A28,'Return Data'!$B$7:$R$2292,12,0)</f>
        <v>0.53269999999999995</v>
      </c>
      <c r="I28" s="61">
        <f t="shared" si="9"/>
        <v>11</v>
      </c>
      <c r="J28" s="60">
        <f>VLOOKUP($A28,'Return Data'!$B$7:$R$2292,13,0)</f>
        <v>5.1097000000000001</v>
      </c>
      <c r="K28" s="61">
        <f t="shared" si="10"/>
        <v>5</v>
      </c>
      <c r="L28" s="60">
        <f>VLOOKUP($A28,'Return Data'!$B$7:$R$2292,17,0)</f>
        <v>10.635199999999999</v>
      </c>
      <c r="M28" s="61">
        <f t="shared" si="11"/>
        <v>17</v>
      </c>
      <c r="N28" s="60">
        <f>VLOOKUP($A28,'Return Data'!$B$7:$R$2292,14,0)</f>
        <v>7.9804000000000004</v>
      </c>
      <c r="O28" s="61">
        <f t="shared" si="12"/>
        <v>14</v>
      </c>
      <c r="P28" s="60">
        <f>VLOOKUP($A28,'Return Data'!$B$7:$R$2292,15,0)</f>
        <v>6.2304000000000004</v>
      </c>
      <c r="Q28" s="61">
        <f>RANK(P28,P$8:P$30,0)</f>
        <v>11</v>
      </c>
      <c r="R28" s="60">
        <f>VLOOKUP($A28,'Return Data'!$B$7:$R$2292,16,0)</f>
        <v>7.6969000000000003</v>
      </c>
      <c r="S28" s="62">
        <f t="shared" si="13"/>
        <v>11</v>
      </c>
    </row>
    <row r="29" spans="1:19" x14ac:dyDescent="0.3">
      <c r="A29" s="58" t="s">
        <v>1595</v>
      </c>
      <c r="B29" s="59">
        <f>VLOOKUP($A29,'Return Data'!$B$7:$R$2292,3,0)</f>
        <v>44771</v>
      </c>
      <c r="C29" s="60">
        <f>VLOOKUP($A29,'Return Data'!$B$7:$R$2292,4,0)</f>
        <v>13.17</v>
      </c>
      <c r="D29" s="60">
        <f>VLOOKUP($A29,'Return Data'!$B$7:$R$2292,10,0)</f>
        <v>0.30459999999999998</v>
      </c>
      <c r="E29" s="61">
        <f t="shared" si="7"/>
        <v>15</v>
      </c>
      <c r="F29" s="60">
        <f>VLOOKUP($A29,'Return Data'!$B$7:$R$2292,11,0)</f>
        <v>7.5999999999999998E-2</v>
      </c>
      <c r="G29" s="61">
        <f t="shared" si="8"/>
        <v>16</v>
      </c>
      <c r="H29" s="60">
        <f>VLOOKUP($A29,'Return Data'!$B$7:$R$2292,12,0)</f>
        <v>-1.0518000000000001</v>
      </c>
      <c r="I29" s="61">
        <f t="shared" si="9"/>
        <v>18</v>
      </c>
      <c r="J29" s="60">
        <f>VLOOKUP($A29,'Return Data'!$B$7:$R$2292,13,0)</f>
        <v>2.7301000000000002</v>
      </c>
      <c r="K29" s="61">
        <f t="shared" si="10"/>
        <v>19</v>
      </c>
      <c r="L29" s="60">
        <f>VLOOKUP($A29,'Return Data'!$B$7:$R$2292,17,0)</f>
        <v>8.2454999999999998</v>
      </c>
      <c r="M29" s="61">
        <f t="shared" si="11"/>
        <v>20</v>
      </c>
      <c r="N29" s="60">
        <f>VLOOKUP($A29,'Return Data'!$B$7:$R$2292,14,0)</f>
        <v>7.7690000000000001</v>
      </c>
      <c r="O29" s="61">
        <f t="shared" si="12"/>
        <v>16</v>
      </c>
      <c r="P29" s="60"/>
      <c r="Q29" s="61"/>
      <c r="R29" s="60">
        <f>VLOOKUP($A29,'Return Data'!$B$7:$R$2292,16,0)</f>
        <v>7.1772999999999998</v>
      </c>
      <c r="S29" s="62">
        <f t="shared" si="13"/>
        <v>16</v>
      </c>
    </row>
    <row r="30" spans="1:19" x14ac:dyDescent="0.3">
      <c r="A30" s="58" t="s">
        <v>1596</v>
      </c>
      <c r="B30" s="59">
        <f>VLOOKUP($A30,'Return Data'!$B$7:$R$2292,3,0)</f>
        <v>44771</v>
      </c>
      <c r="C30" s="60">
        <f>VLOOKUP($A30,'Return Data'!$B$7:$R$2292,4,0)</f>
        <v>13.3186</v>
      </c>
      <c r="D30" s="60">
        <f>VLOOKUP($A30,'Return Data'!$B$7:$R$2292,10,0)</f>
        <v>1.4418</v>
      </c>
      <c r="E30" s="61">
        <f t="shared" si="7"/>
        <v>2</v>
      </c>
      <c r="F30" s="60">
        <f>VLOOKUP($A30,'Return Data'!$B$7:$R$2292,11,0)</f>
        <v>1.4086000000000001</v>
      </c>
      <c r="G30" s="61">
        <f t="shared" si="8"/>
        <v>3</v>
      </c>
      <c r="H30" s="60">
        <f>VLOOKUP($A30,'Return Data'!$B$7:$R$2292,12,0)</f>
        <v>1.6897</v>
      </c>
      <c r="I30" s="61">
        <f t="shared" si="9"/>
        <v>3</v>
      </c>
      <c r="J30" s="60">
        <f>VLOOKUP($A30,'Return Data'!$B$7:$R$2292,13,0)</f>
        <v>6.4560000000000004</v>
      </c>
      <c r="K30" s="61">
        <f t="shared" si="10"/>
        <v>4</v>
      </c>
      <c r="L30" s="60">
        <f>VLOOKUP($A30,'Return Data'!$B$7:$R$2292,17,0)</f>
        <v>13.4338</v>
      </c>
      <c r="M30" s="61">
        <f t="shared" si="11"/>
        <v>6</v>
      </c>
      <c r="N30" s="60">
        <f>VLOOKUP($A30,'Return Data'!$B$7:$R$2292,14,0)</f>
        <v>9.5436999999999994</v>
      </c>
      <c r="O30" s="61">
        <f t="shared" si="12"/>
        <v>9</v>
      </c>
      <c r="P30" s="60"/>
      <c r="Q30" s="61"/>
      <c r="R30" s="60">
        <f>VLOOKUP($A30,'Return Data'!$B$7:$R$2292,16,0)</f>
        <v>7.5944000000000003</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0.40878636363636361</v>
      </c>
      <c r="E32" s="69"/>
      <c r="F32" s="70">
        <f>AVERAGE(F8:F30)</f>
        <v>0.31156363636363626</v>
      </c>
      <c r="G32" s="69"/>
      <c r="H32" s="70">
        <f>AVERAGE(H8:H30)</f>
        <v>0.11183181818181814</v>
      </c>
      <c r="I32" s="69"/>
      <c r="J32" s="70">
        <f>AVERAGE(J8:J30)</f>
        <v>4.1014909090909084</v>
      </c>
      <c r="K32" s="69"/>
      <c r="L32" s="70">
        <f>AVERAGE(L8:L30)</f>
        <v>11.64195909090909</v>
      </c>
      <c r="M32" s="69"/>
      <c r="N32" s="70">
        <f>AVERAGE(N8:N30)</f>
        <v>8.8463700000000021</v>
      </c>
      <c r="O32" s="69"/>
      <c r="P32" s="70">
        <f>AVERAGE(P8:P30)</f>
        <v>6.5311812499999995</v>
      </c>
      <c r="Q32" s="69"/>
      <c r="R32" s="70">
        <f>AVERAGE(R8:R30)</f>
        <v>7.5441681818181827</v>
      </c>
      <c r="S32" s="71"/>
    </row>
    <row r="33" spans="1:19" x14ac:dyDescent="0.3">
      <c r="A33" s="68" t="s">
        <v>28</v>
      </c>
      <c r="B33" s="69"/>
      <c r="C33" s="69"/>
      <c r="D33" s="70">
        <f>MIN(D8:D30)</f>
        <v>-1.1900999999999999</v>
      </c>
      <c r="E33" s="69"/>
      <c r="F33" s="70">
        <f>MIN(F8:F30)</f>
        <v>-2.2414000000000001</v>
      </c>
      <c r="G33" s="69"/>
      <c r="H33" s="70">
        <f>MIN(H8:H30)</f>
        <v>-3.3561000000000001</v>
      </c>
      <c r="I33" s="69"/>
      <c r="J33" s="70">
        <f>MIN(J8:J30)</f>
        <v>-8.2000000000000007E-3</v>
      </c>
      <c r="K33" s="69"/>
      <c r="L33" s="70">
        <f>MIN(L8:L30)</f>
        <v>6.0891000000000002</v>
      </c>
      <c r="M33" s="69"/>
      <c r="N33" s="70">
        <f>MIN(N8:N30)</f>
        <v>0.24060000000000001</v>
      </c>
      <c r="O33" s="69"/>
      <c r="P33" s="70">
        <f>MIN(P8:P30)</f>
        <v>0.26429999999999998</v>
      </c>
      <c r="Q33" s="69"/>
      <c r="R33" s="70">
        <f>MIN(R8:R30)</f>
        <v>3.0038</v>
      </c>
      <c r="S33" s="71"/>
    </row>
    <row r="34" spans="1:19" ht="15" thickBot="1" x14ac:dyDescent="0.35">
      <c r="A34" s="72" t="s">
        <v>29</v>
      </c>
      <c r="B34" s="73"/>
      <c r="C34" s="73"/>
      <c r="D34" s="74">
        <f>MAX(D8:D30)</f>
        <v>1.4867999999999999</v>
      </c>
      <c r="E34" s="73"/>
      <c r="F34" s="74">
        <f>MAX(F8:F30)</f>
        <v>2.4647999999999999</v>
      </c>
      <c r="G34" s="73"/>
      <c r="H34" s="74">
        <f>MAX(H8:H30)</f>
        <v>4.1144999999999996</v>
      </c>
      <c r="I34" s="73"/>
      <c r="J34" s="74">
        <f>MAX(J8:J30)</f>
        <v>7.2805</v>
      </c>
      <c r="K34" s="73"/>
      <c r="L34" s="74">
        <f>MAX(L8:L30)</f>
        <v>15.5786</v>
      </c>
      <c r="M34" s="73"/>
      <c r="N34" s="74">
        <f>MAX(N8:N30)</f>
        <v>12.008599999999999</v>
      </c>
      <c r="O34" s="73"/>
      <c r="P34" s="74">
        <f>MAX(P8:P30)</f>
        <v>8.4045000000000005</v>
      </c>
      <c r="Q34" s="73"/>
      <c r="R34" s="74">
        <f>MAX(R8:R30)</f>
        <v>11.1868</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44771</v>
      </c>
      <c r="C8" s="60">
        <f>VLOOKUP($A8,'Return Data'!$B$7:$R$2292,4,0)</f>
        <v>23.025600000000001</v>
      </c>
      <c r="D8" s="60">
        <f>VLOOKUP($A8,'Return Data'!$B$7:$R$2292,10,0)</f>
        <v>0.75880000000000003</v>
      </c>
      <c r="E8" s="61">
        <f t="shared" ref="E8:E32" si="0">RANK(D8,D$8:D$32,0)</f>
        <v>12</v>
      </c>
      <c r="F8" s="60">
        <f>VLOOKUP($A8,'Return Data'!$B$7:$R$2292,11,0)</f>
        <v>1.7702</v>
      </c>
      <c r="G8" s="61">
        <f t="shared" ref="G8:G32" si="1">RANK(F8,F$8:F$32,0)</f>
        <v>10</v>
      </c>
      <c r="H8" s="60">
        <f>VLOOKUP($A8,'Return Data'!$B$7:$R$2292,12,0)</f>
        <v>2.8506999999999998</v>
      </c>
      <c r="I8" s="61">
        <f t="shared" ref="I8:I32" si="2">RANK(H8,H$8:H$32,0)</f>
        <v>9</v>
      </c>
      <c r="J8" s="60">
        <f>VLOOKUP($A8,'Return Data'!$B$7:$R$2292,13,0)</f>
        <v>3.8003</v>
      </c>
      <c r="K8" s="61">
        <f t="shared" ref="K8:K32" si="3">RANK(J8,J$8:J$32,0)</f>
        <v>9</v>
      </c>
      <c r="L8" s="60">
        <f>VLOOKUP($A8,'Return Data'!$B$7:$R$2292,17,0)</f>
        <v>4.2544000000000004</v>
      </c>
      <c r="M8" s="61">
        <f t="shared" ref="M8:M23" si="4">RANK(L8,L$8:L$32,0)</f>
        <v>7</v>
      </c>
      <c r="N8" s="60">
        <f>VLOOKUP($A8,'Return Data'!$B$7:$R$2292,14,0)</f>
        <v>4.6535000000000002</v>
      </c>
      <c r="O8" s="61">
        <f t="shared" ref="O8:O18" si="5">RANK(N8,N$8:N$32,0)</f>
        <v>9</v>
      </c>
      <c r="P8" s="60">
        <f>VLOOKUP($A8,'Return Data'!$B$7:$R$2292,15,0)</f>
        <v>5.5250000000000004</v>
      </c>
      <c r="Q8" s="61">
        <f>RANK(P8,P$8:P$32,0)</f>
        <v>9</v>
      </c>
      <c r="R8" s="60">
        <f>VLOOKUP($A8,'Return Data'!$B$7:$R$2292,16,0)</f>
        <v>6.7972000000000001</v>
      </c>
      <c r="S8" s="62">
        <f t="shared" ref="S8:S32" si="6">RANK(R8,R$8:R$32,0)</f>
        <v>4</v>
      </c>
    </row>
    <row r="9" spans="1:20" x14ac:dyDescent="0.3">
      <c r="A9" s="58" t="s">
        <v>1598</v>
      </c>
      <c r="B9" s="59">
        <f>VLOOKUP($A9,'Return Data'!$B$7:$R$2292,3,0)</f>
        <v>44771</v>
      </c>
      <c r="C9" s="60">
        <f>VLOOKUP($A9,'Return Data'!$B$7:$R$2292,4,0)</f>
        <v>16.384799999999998</v>
      </c>
      <c r="D9" s="60">
        <f>VLOOKUP($A9,'Return Data'!$B$7:$R$2292,10,0)</f>
        <v>0.74460000000000004</v>
      </c>
      <c r="E9" s="61">
        <f t="shared" si="0"/>
        <v>16</v>
      </c>
      <c r="F9" s="60">
        <f>VLOOKUP($A9,'Return Data'!$B$7:$R$2292,11,0)</f>
        <v>1.8987000000000001</v>
      </c>
      <c r="G9" s="61">
        <f t="shared" si="1"/>
        <v>6</v>
      </c>
      <c r="H9" s="60">
        <f>VLOOKUP($A9,'Return Data'!$B$7:$R$2292,12,0)</f>
        <v>3.2757000000000001</v>
      </c>
      <c r="I9" s="61">
        <f t="shared" si="2"/>
        <v>2</v>
      </c>
      <c r="J9" s="60">
        <f>VLOOKUP($A9,'Return Data'!$B$7:$R$2292,13,0)</f>
        <v>4.3611000000000004</v>
      </c>
      <c r="K9" s="61">
        <f t="shared" si="3"/>
        <v>1</v>
      </c>
      <c r="L9" s="60">
        <f>VLOOKUP($A9,'Return Data'!$B$7:$R$2292,17,0)</f>
        <v>4.4004000000000003</v>
      </c>
      <c r="M9" s="61">
        <f t="shared" si="4"/>
        <v>3</v>
      </c>
      <c r="N9" s="60">
        <f>VLOOKUP($A9,'Return Data'!$B$7:$R$2292,14,0)</f>
        <v>4.806</v>
      </c>
      <c r="O9" s="61">
        <f t="shared" si="5"/>
        <v>4</v>
      </c>
      <c r="P9" s="60">
        <f>VLOOKUP($A9,'Return Data'!$B$7:$R$2292,15,0)</f>
        <v>5.6651999999999996</v>
      </c>
      <c r="Q9" s="61">
        <f>RANK(P9,P$8:P$32,0)</f>
        <v>3</v>
      </c>
      <c r="R9" s="60">
        <f>VLOOKUP($A9,'Return Data'!$B$7:$R$2292,16,0)</f>
        <v>6.3982000000000001</v>
      </c>
      <c r="S9" s="62">
        <f t="shared" si="6"/>
        <v>10</v>
      </c>
    </row>
    <row r="10" spans="1:20" x14ac:dyDescent="0.3">
      <c r="A10" s="58" t="s">
        <v>1959</v>
      </c>
      <c r="B10" s="59">
        <f>VLOOKUP($A10,'Return Data'!$B$7:$R$2292,3,0)</f>
        <v>44771</v>
      </c>
      <c r="C10" s="60">
        <f>VLOOKUP($A10,'Return Data'!$B$7:$R$2292,4,0)</f>
        <v>13.682700000000001</v>
      </c>
      <c r="D10" s="60">
        <f>VLOOKUP($A10,'Return Data'!$B$7:$R$2292,10,0)</f>
        <v>0.6</v>
      </c>
      <c r="E10" s="61">
        <f t="shared" si="0"/>
        <v>23</v>
      </c>
      <c r="F10" s="60">
        <f>VLOOKUP($A10,'Return Data'!$B$7:$R$2292,11,0)</f>
        <v>1.6092</v>
      </c>
      <c r="G10" s="61">
        <f t="shared" si="1"/>
        <v>18</v>
      </c>
      <c r="H10" s="60">
        <f>VLOOKUP($A10,'Return Data'!$B$7:$R$2292,12,0)</f>
        <v>2.5535999999999999</v>
      </c>
      <c r="I10" s="61">
        <f t="shared" si="2"/>
        <v>18</v>
      </c>
      <c r="J10" s="60">
        <f>VLOOKUP($A10,'Return Data'!$B$7:$R$2292,13,0)</f>
        <v>3.5627</v>
      </c>
      <c r="K10" s="61">
        <f t="shared" si="3"/>
        <v>14</v>
      </c>
      <c r="L10" s="60">
        <f>VLOOKUP($A10,'Return Data'!$B$7:$R$2292,17,0)</f>
        <v>4.117</v>
      </c>
      <c r="M10" s="61">
        <f t="shared" si="4"/>
        <v>15</v>
      </c>
      <c r="N10" s="60">
        <f>VLOOKUP($A10,'Return Data'!$B$7:$R$2292,14,0)</f>
        <v>4.6738</v>
      </c>
      <c r="O10" s="61">
        <f t="shared" si="5"/>
        <v>8</v>
      </c>
      <c r="P10" s="60">
        <f>VLOOKUP($A10,'Return Data'!$B$7:$R$2292,15,0)</f>
        <v>5.5666000000000002</v>
      </c>
      <c r="Q10" s="61">
        <f>RANK(P10,P$8:P$32,0)</f>
        <v>7</v>
      </c>
      <c r="R10" s="60">
        <f>VLOOKUP($A10,'Return Data'!$B$7:$R$2292,16,0)</f>
        <v>5.7732999999999999</v>
      </c>
      <c r="S10" s="62">
        <f t="shared" si="6"/>
        <v>16</v>
      </c>
    </row>
    <row r="11" spans="1:20" x14ac:dyDescent="0.3">
      <c r="A11" s="58" t="s">
        <v>2017</v>
      </c>
      <c r="B11" s="59">
        <f>VLOOKUP($A11,'Return Data'!$B$7:$R$2292,3,0)</f>
        <v>44771</v>
      </c>
      <c r="C11" s="60">
        <f>VLOOKUP($A11,'Return Data'!$B$7:$R$2292,4,0)</f>
        <v>11.868600000000001</v>
      </c>
      <c r="D11" s="60">
        <f>VLOOKUP($A11,'Return Data'!$B$7:$R$2292,10,0)</f>
        <v>0.54300000000000004</v>
      </c>
      <c r="E11" s="61">
        <f t="shared" si="0"/>
        <v>24</v>
      </c>
      <c r="F11" s="60">
        <f>VLOOKUP($A11,'Return Data'!$B$7:$R$2292,11,0)</f>
        <v>1.1496999999999999</v>
      </c>
      <c r="G11" s="61">
        <f t="shared" si="1"/>
        <v>24</v>
      </c>
      <c r="H11" s="60">
        <f>VLOOKUP($A11,'Return Data'!$B$7:$R$2292,12,0)</f>
        <v>1.8729</v>
      </c>
      <c r="I11" s="61">
        <f t="shared" si="2"/>
        <v>24</v>
      </c>
      <c r="J11" s="60">
        <f>VLOOKUP($A11,'Return Data'!$B$7:$R$2292,13,0)</f>
        <v>2.3595999999999999</v>
      </c>
      <c r="K11" s="61">
        <f t="shared" si="3"/>
        <v>25</v>
      </c>
      <c r="L11" s="60">
        <f>VLOOKUP($A11,'Return Data'!$B$7:$R$2292,17,0)</f>
        <v>2.8411</v>
      </c>
      <c r="M11" s="61">
        <f t="shared" si="4"/>
        <v>23</v>
      </c>
      <c r="N11" s="60">
        <f>VLOOKUP($A11,'Return Data'!$B$7:$R$2292,14,0)</f>
        <v>3.4032</v>
      </c>
      <c r="O11" s="61">
        <f t="shared" si="5"/>
        <v>20</v>
      </c>
      <c r="P11" s="60"/>
      <c r="Q11" s="61"/>
      <c r="R11" s="60">
        <f>VLOOKUP($A11,'Return Data'!$B$7:$R$2292,16,0)</f>
        <v>4.2508999999999997</v>
      </c>
      <c r="S11" s="62">
        <f t="shared" si="6"/>
        <v>21</v>
      </c>
    </row>
    <row r="12" spans="1:20" x14ac:dyDescent="0.3">
      <c r="A12" s="58" t="s">
        <v>1599</v>
      </c>
      <c r="B12" s="59">
        <f>VLOOKUP($A12,'Return Data'!$B$7:$R$2292,3,0)</f>
        <v>44771</v>
      </c>
      <c r="C12" s="60">
        <f>VLOOKUP($A12,'Return Data'!$B$7:$R$2292,4,0)</f>
        <v>12.616</v>
      </c>
      <c r="D12" s="60">
        <f>VLOOKUP($A12,'Return Data'!$B$7:$R$2292,10,0)</f>
        <v>0.75870000000000004</v>
      </c>
      <c r="E12" s="61">
        <f t="shared" si="0"/>
        <v>13</v>
      </c>
      <c r="F12" s="60">
        <f>VLOOKUP($A12,'Return Data'!$B$7:$R$2292,11,0)</f>
        <v>1.6026</v>
      </c>
      <c r="G12" s="61">
        <f t="shared" si="1"/>
        <v>19</v>
      </c>
      <c r="H12" s="60">
        <f>VLOOKUP($A12,'Return Data'!$B$7:$R$2292,12,0)</f>
        <v>2.6442000000000001</v>
      </c>
      <c r="I12" s="61">
        <f t="shared" si="2"/>
        <v>17</v>
      </c>
      <c r="J12" s="60">
        <f>VLOOKUP($A12,'Return Data'!$B$7:$R$2292,13,0)</f>
        <v>3.5286</v>
      </c>
      <c r="K12" s="61">
        <f t="shared" si="3"/>
        <v>18</v>
      </c>
      <c r="L12" s="60">
        <f>VLOOKUP($A12,'Return Data'!$B$7:$R$2292,17,0)</f>
        <v>3.9474</v>
      </c>
      <c r="M12" s="61">
        <f t="shared" si="4"/>
        <v>17</v>
      </c>
      <c r="N12" s="60">
        <f>VLOOKUP($A12,'Return Data'!$B$7:$R$2292,14,0)</f>
        <v>4.3837999999999999</v>
      </c>
      <c r="O12" s="61">
        <f t="shared" si="5"/>
        <v>15</v>
      </c>
      <c r="P12" s="60"/>
      <c r="Q12" s="61"/>
      <c r="R12" s="60">
        <f>VLOOKUP($A12,'Return Data'!$B$7:$R$2292,16,0)</f>
        <v>5.2881</v>
      </c>
      <c r="S12" s="62">
        <f t="shared" si="6"/>
        <v>18</v>
      </c>
    </row>
    <row r="13" spans="1:20" x14ac:dyDescent="0.3">
      <c r="A13" s="58" t="s">
        <v>1600</v>
      </c>
      <c r="B13" s="59">
        <f>VLOOKUP($A13,'Return Data'!$B$7:$R$2292,3,0)</f>
        <v>44771</v>
      </c>
      <c r="C13" s="60">
        <f>VLOOKUP($A13,'Return Data'!$B$7:$R$2292,4,0)</f>
        <v>16.694500000000001</v>
      </c>
      <c r="D13" s="60">
        <f>VLOOKUP($A13,'Return Data'!$B$7:$R$2292,10,0)</f>
        <v>0.79759999999999998</v>
      </c>
      <c r="E13" s="61">
        <f t="shared" si="0"/>
        <v>4</v>
      </c>
      <c r="F13" s="60">
        <f>VLOOKUP($A13,'Return Data'!$B$7:$R$2292,11,0)</f>
        <v>1.9623999999999999</v>
      </c>
      <c r="G13" s="61">
        <f t="shared" si="1"/>
        <v>2</v>
      </c>
      <c r="H13" s="60">
        <f>VLOOKUP($A13,'Return Data'!$B$7:$R$2292,12,0)</f>
        <v>3.1059000000000001</v>
      </c>
      <c r="I13" s="61">
        <f t="shared" si="2"/>
        <v>3</v>
      </c>
      <c r="J13" s="60">
        <f>VLOOKUP($A13,'Return Data'!$B$7:$R$2292,13,0)</f>
        <v>4.133</v>
      </c>
      <c r="K13" s="61">
        <f t="shared" si="3"/>
        <v>4</v>
      </c>
      <c r="L13" s="60">
        <f>VLOOKUP($A13,'Return Data'!$B$7:$R$2292,17,0)</f>
        <v>4.4100999999999999</v>
      </c>
      <c r="M13" s="61">
        <f t="shared" si="4"/>
        <v>2</v>
      </c>
      <c r="N13" s="60">
        <f>VLOOKUP($A13,'Return Data'!$B$7:$R$2292,14,0)</f>
        <v>4.9218000000000002</v>
      </c>
      <c r="O13" s="61">
        <f t="shared" si="5"/>
        <v>2</v>
      </c>
      <c r="P13" s="60">
        <f>VLOOKUP($A13,'Return Data'!$B$7:$R$2292,15,0)</f>
        <v>5.7564000000000002</v>
      </c>
      <c r="Q13" s="61">
        <f t="shared" ref="Q13:Q18" si="7">RANK(P13,P$8:P$32,0)</f>
        <v>2</v>
      </c>
      <c r="R13" s="60">
        <f>VLOOKUP($A13,'Return Data'!$B$7:$R$2292,16,0)</f>
        <v>6.5372000000000003</v>
      </c>
      <c r="S13" s="62">
        <f t="shared" si="6"/>
        <v>9</v>
      </c>
    </row>
    <row r="14" spans="1:20" x14ac:dyDescent="0.3">
      <c r="A14" s="58" t="s">
        <v>1601</v>
      </c>
      <c r="B14" s="59">
        <f>VLOOKUP($A14,'Return Data'!$B$7:$R$2292,3,0)</f>
        <v>44771</v>
      </c>
      <c r="C14" s="60">
        <f>VLOOKUP($A14,'Return Data'!$B$7:$R$2292,4,0)</f>
        <v>16.265999999999998</v>
      </c>
      <c r="D14" s="60">
        <f>VLOOKUP($A14,'Return Data'!$B$7:$R$2292,10,0)</f>
        <v>0.75570000000000004</v>
      </c>
      <c r="E14" s="61">
        <f t="shared" si="0"/>
        <v>14</v>
      </c>
      <c r="F14" s="60">
        <f>VLOOKUP($A14,'Return Data'!$B$7:$R$2292,11,0)</f>
        <v>1.7134</v>
      </c>
      <c r="G14" s="61">
        <f t="shared" si="1"/>
        <v>13</v>
      </c>
      <c r="H14" s="60">
        <f>VLOOKUP($A14,'Return Data'!$B$7:$R$2292,12,0)</f>
        <v>2.7023999999999999</v>
      </c>
      <c r="I14" s="61">
        <f t="shared" si="2"/>
        <v>15</v>
      </c>
      <c r="J14" s="60">
        <f>VLOOKUP($A14,'Return Data'!$B$7:$R$2292,13,0)</f>
        <v>3.5457000000000001</v>
      </c>
      <c r="K14" s="61">
        <f t="shared" si="3"/>
        <v>17</v>
      </c>
      <c r="L14" s="60">
        <f>VLOOKUP($A14,'Return Data'!$B$7:$R$2292,17,0)</f>
        <v>4.0582000000000003</v>
      </c>
      <c r="M14" s="61">
        <f t="shared" si="4"/>
        <v>16</v>
      </c>
      <c r="N14" s="60">
        <f>VLOOKUP($A14,'Return Data'!$B$7:$R$2292,14,0)</f>
        <v>4.3226000000000004</v>
      </c>
      <c r="O14" s="61">
        <f t="shared" si="5"/>
        <v>17</v>
      </c>
      <c r="P14" s="60">
        <f>VLOOKUP($A14,'Return Data'!$B$7:$R$2292,15,0)</f>
        <v>5.1512000000000002</v>
      </c>
      <c r="Q14" s="61">
        <f t="shared" si="7"/>
        <v>14</v>
      </c>
      <c r="R14" s="60">
        <f>VLOOKUP($A14,'Return Data'!$B$7:$R$2292,16,0)</f>
        <v>6.0110000000000001</v>
      </c>
      <c r="S14" s="62">
        <f t="shared" si="6"/>
        <v>14</v>
      </c>
    </row>
    <row r="15" spans="1:20" x14ac:dyDescent="0.3">
      <c r="A15" s="58" t="s">
        <v>1602</v>
      </c>
      <c r="B15" s="59">
        <f>VLOOKUP($A15,'Return Data'!$B$7:$R$2292,3,0)</f>
        <v>44771</v>
      </c>
      <c r="C15" s="60">
        <f>VLOOKUP($A15,'Return Data'!$B$7:$R$2292,4,0)</f>
        <v>29.633199999999999</v>
      </c>
      <c r="D15" s="60">
        <f>VLOOKUP($A15,'Return Data'!$B$7:$R$2292,10,0)</f>
        <v>0.76129999999999998</v>
      </c>
      <c r="E15" s="61">
        <f t="shared" si="0"/>
        <v>9</v>
      </c>
      <c r="F15" s="60">
        <f>VLOOKUP($A15,'Return Data'!$B$7:$R$2292,11,0)</f>
        <v>1.7079</v>
      </c>
      <c r="G15" s="61">
        <f t="shared" si="1"/>
        <v>14</v>
      </c>
      <c r="H15" s="60">
        <f>VLOOKUP($A15,'Return Data'!$B$7:$R$2292,12,0)</f>
        <v>2.8224</v>
      </c>
      <c r="I15" s="61">
        <f t="shared" si="2"/>
        <v>10</v>
      </c>
      <c r="J15" s="60">
        <f>VLOOKUP($A15,'Return Data'!$B$7:$R$2292,13,0)</f>
        <v>3.7570000000000001</v>
      </c>
      <c r="K15" s="61">
        <f t="shared" si="3"/>
        <v>10</v>
      </c>
      <c r="L15" s="60">
        <f>VLOOKUP($A15,'Return Data'!$B$7:$R$2292,17,0)</f>
        <v>4.1588000000000003</v>
      </c>
      <c r="M15" s="61">
        <f t="shared" si="4"/>
        <v>10</v>
      </c>
      <c r="N15" s="60">
        <f>VLOOKUP($A15,'Return Data'!$B$7:$R$2292,14,0)</f>
        <v>4.5635000000000003</v>
      </c>
      <c r="O15" s="61">
        <f t="shared" si="5"/>
        <v>11</v>
      </c>
      <c r="P15" s="60">
        <f>VLOOKUP($A15,'Return Data'!$B$7:$R$2292,15,0)</f>
        <v>5.4748999999999999</v>
      </c>
      <c r="Q15" s="61">
        <f t="shared" si="7"/>
        <v>11</v>
      </c>
      <c r="R15" s="60">
        <f>VLOOKUP($A15,'Return Data'!$B$7:$R$2292,16,0)</f>
        <v>6.8762999999999996</v>
      </c>
      <c r="S15" s="62">
        <f t="shared" si="6"/>
        <v>3</v>
      </c>
    </row>
    <row r="16" spans="1:20" x14ac:dyDescent="0.3">
      <c r="A16" s="58" t="s">
        <v>1603</v>
      </c>
      <c r="B16" s="59">
        <f>VLOOKUP($A16,'Return Data'!$B$7:$R$2292,3,0)</f>
        <v>44771</v>
      </c>
      <c r="C16" s="60">
        <f>VLOOKUP($A16,'Return Data'!$B$7:$R$2292,4,0)</f>
        <v>28.225999999999999</v>
      </c>
      <c r="D16" s="60">
        <f>VLOOKUP($A16,'Return Data'!$B$7:$R$2292,10,0)</f>
        <v>0.73699999999999999</v>
      </c>
      <c r="E16" s="61">
        <f t="shared" si="0"/>
        <v>17</v>
      </c>
      <c r="F16" s="60">
        <f>VLOOKUP($A16,'Return Data'!$B$7:$R$2292,11,0)</f>
        <v>1.7454000000000001</v>
      </c>
      <c r="G16" s="61">
        <f t="shared" si="1"/>
        <v>11</v>
      </c>
      <c r="H16" s="60">
        <f>VLOOKUP($A16,'Return Data'!$B$7:$R$2292,12,0)</f>
        <v>2.7966000000000002</v>
      </c>
      <c r="I16" s="61">
        <f t="shared" si="2"/>
        <v>12</v>
      </c>
      <c r="J16" s="60">
        <f>VLOOKUP($A16,'Return Data'!$B$7:$R$2292,13,0)</f>
        <v>3.7210000000000001</v>
      </c>
      <c r="K16" s="61">
        <f t="shared" si="3"/>
        <v>13</v>
      </c>
      <c r="L16" s="60">
        <f>VLOOKUP($A16,'Return Data'!$B$7:$R$2292,17,0)</f>
        <v>4.1231999999999998</v>
      </c>
      <c r="M16" s="61">
        <f t="shared" si="4"/>
        <v>12</v>
      </c>
      <c r="N16" s="60">
        <f>VLOOKUP($A16,'Return Data'!$B$7:$R$2292,14,0)</f>
        <v>4.4539999999999997</v>
      </c>
      <c r="O16" s="61">
        <f t="shared" si="5"/>
        <v>12</v>
      </c>
      <c r="P16" s="60">
        <f>VLOOKUP($A16,'Return Data'!$B$7:$R$2292,15,0)</f>
        <v>5.5045999999999999</v>
      </c>
      <c r="Q16" s="61">
        <f t="shared" si="7"/>
        <v>10</v>
      </c>
      <c r="R16" s="60">
        <f>VLOOKUP($A16,'Return Data'!$B$7:$R$2292,16,0)</f>
        <v>6.7477</v>
      </c>
      <c r="S16" s="62">
        <f t="shared" si="6"/>
        <v>5</v>
      </c>
    </row>
    <row r="17" spans="1:19" x14ac:dyDescent="0.3">
      <c r="A17" s="58" t="s">
        <v>1604</v>
      </c>
      <c r="B17" s="59">
        <f>VLOOKUP($A17,'Return Data'!$B$7:$R$2292,3,0)</f>
        <v>44771</v>
      </c>
      <c r="C17" s="60">
        <f>VLOOKUP($A17,'Return Data'!$B$7:$R$2292,4,0)</f>
        <v>15.3508</v>
      </c>
      <c r="D17" s="60">
        <f>VLOOKUP($A17,'Return Data'!$B$7:$R$2292,10,0)</f>
        <v>0.50149999999999995</v>
      </c>
      <c r="E17" s="61">
        <f t="shared" si="0"/>
        <v>25</v>
      </c>
      <c r="F17" s="60">
        <f>VLOOKUP($A17,'Return Data'!$B$7:$R$2292,11,0)</f>
        <v>1.1077999999999999</v>
      </c>
      <c r="G17" s="61">
        <f t="shared" si="1"/>
        <v>25</v>
      </c>
      <c r="H17" s="60">
        <f>VLOOKUP($A17,'Return Data'!$B$7:$R$2292,12,0)</f>
        <v>1.8721000000000001</v>
      </c>
      <c r="I17" s="61">
        <f t="shared" si="2"/>
        <v>25</v>
      </c>
      <c r="J17" s="60">
        <f>VLOOKUP($A17,'Return Data'!$B$7:$R$2292,13,0)</f>
        <v>2.5143</v>
      </c>
      <c r="K17" s="61">
        <f t="shared" si="3"/>
        <v>24</v>
      </c>
      <c r="L17" s="60">
        <f>VLOOKUP($A17,'Return Data'!$B$7:$R$2292,17,0)</f>
        <v>2.8660999999999999</v>
      </c>
      <c r="M17" s="61">
        <f t="shared" si="4"/>
        <v>22</v>
      </c>
      <c r="N17" s="60">
        <f>VLOOKUP($A17,'Return Data'!$B$7:$R$2292,14,0)</f>
        <v>3.5190000000000001</v>
      </c>
      <c r="O17" s="61">
        <f t="shared" si="5"/>
        <v>19</v>
      </c>
      <c r="P17" s="60">
        <f>VLOOKUP($A17,'Return Data'!$B$7:$R$2292,15,0)</f>
        <v>4.7065000000000001</v>
      </c>
      <c r="Q17" s="61">
        <f t="shared" si="7"/>
        <v>15</v>
      </c>
      <c r="R17" s="60">
        <f>VLOOKUP($A17,'Return Data'!$B$7:$R$2292,16,0)</f>
        <v>5.7904999999999998</v>
      </c>
      <c r="S17" s="62">
        <f t="shared" si="6"/>
        <v>15</v>
      </c>
    </row>
    <row r="18" spans="1:19" x14ac:dyDescent="0.3">
      <c r="A18" s="58" t="s">
        <v>1605</v>
      </c>
      <c r="B18" s="59">
        <f>VLOOKUP($A18,'Return Data'!$B$7:$R$2292,3,0)</f>
        <v>44771</v>
      </c>
      <c r="C18" s="60">
        <f>VLOOKUP($A18,'Return Data'!$B$7:$R$2292,4,0)</f>
        <v>27.601800000000001</v>
      </c>
      <c r="D18" s="60">
        <f>VLOOKUP($A18,'Return Data'!$B$7:$R$2292,10,0)</f>
        <v>0.97489999999999999</v>
      </c>
      <c r="E18" s="61">
        <f t="shared" si="0"/>
        <v>1</v>
      </c>
      <c r="F18" s="60">
        <f>VLOOKUP($A18,'Return Data'!$B$7:$R$2292,11,0)</f>
        <v>2.2814999999999999</v>
      </c>
      <c r="G18" s="61">
        <f t="shared" si="1"/>
        <v>1</v>
      </c>
      <c r="H18" s="60">
        <f>VLOOKUP($A18,'Return Data'!$B$7:$R$2292,12,0)</f>
        <v>3.5493000000000001</v>
      </c>
      <c r="I18" s="61">
        <f t="shared" si="2"/>
        <v>1</v>
      </c>
      <c r="J18" s="60">
        <f>VLOOKUP($A18,'Return Data'!$B$7:$R$2292,13,0)</f>
        <v>4.3533999999999997</v>
      </c>
      <c r="K18" s="61">
        <f t="shared" si="3"/>
        <v>2</v>
      </c>
      <c r="L18" s="60">
        <f>VLOOKUP($A18,'Return Data'!$B$7:$R$2292,17,0)</f>
        <v>4.383</v>
      </c>
      <c r="M18" s="61">
        <f t="shared" si="4"/>
        <v>5</v>
      </c>
      <c r="N18" s="60">
        <f>VLOOKUP($A18,'Return Data'!$B$7:$R$2292,14,0)</f>
        <v>4.8240999999999996</v>
      </c>
      <c r="O18" s="61">
        <f t="shared" si="5"/>
        <v>3</v>
      </c>
      <c r="P18" s="60">
        <f>VLOOKUP($A18,'Return Data'!$B$7:$R$2292,15,0)</f>
        <v>5.5777999999999999</v>
      </c>
      <c r="Q18" s="61">
        <f t="shared" si="7"/>
        <v>5</v>
      </c>
      <c r="R18" s="60">
        <f>VLOOKUP($A18,'Return Data'!$B$7:$R$2292,16,0)</f>
        <v>6.6913999999999998</v>
      </c>
      <c r="S18" s="62">
        <f t="shared" si="6"/>
        <v>6</v>
      </c>
    </row>
    <row r="19" spans="1:19" x14ac:dyDescent="0.3">
      <c r="A19" s="58" t="s">
        <v>1606</v>
      </c>
      <c r="B19" s="59">
        <f>VLOOKUP($A19,'Return Data'!$B$7:$R$2292,3,0)</f>
        <v>44771</v>
      </c>
      <c r="C19" s="60">
        <f>VLOOKUP($A19,'Return Data'!$B$7:$R$2292,4,0)</f>
        <v>11.0708</v>
      </c>
      <c r="D19" s="60">
        <f>VLOOKUP($A19,'Return Data'!$B$7:$R$2292,10,0)</f>
        <v>0.68389999999999995</v>
      </c>
      <c r="E19" s="61">
        <f t="shared" si="0"/>
        <v>20</v>
      </c>
      <c r="F19" s="60">
        <f>VLOOKUP($A19,'Return Data'!$B$7:$R$2292,11,0)</f>
        <v>1.2632000000000001</v>
      </c>
      <c r="G19" s="61">
        <f t="shared" si="1"/>
        <v>23</v>
      </c>
      <c r="H19" s="60">
        <f>VLOOKUP($A19,'Return Data'!$B$7:$R$2292,12,0)</f>
        <v>2.004</v>
      </c>
      <c r="I19" s="61">
        <f t="shared" si="2"/>
        <v>23</v>
      </c>
      <c r="J19" s="60">
        <f>VLOOKUP($A19,'Return Data'!$B$7:$R$2292,13,0)</f>
        <v>2.6576</v>
      </c>
      <c r="K19" s="61">
        <f t="shared" si="3"/>
        <v>22</v>
      </c>
      <c r="L19" s="60">
        <f>VLOOKUP($A19,'Return Data'!$B$7:$R$2292,17,0)</f>
        <v>3.0939000000000001</v>
      </c>
      <c r="M19" s="61">
        <f t="shared" si="4"/>
        <v>21</v>
      </c>
      <c r="N19" s="60"/>
      <c r="O19" s="61"/>
      <c r="P19" s="60"/>
      <c r="Q19" s="61"/>
      <c r="R19" s="60">
        <f>VLOOKUP($A19,'Return Data'!$B$7:$R$2292,16,0)</f>
        <v>3.5855999999999999</v>
      </c>
      <c r="S19" s="62">
        <f t="shared" si="6"/>
        <v>23</v>
      </c>
    </row>
    <row r="20" spans="1:19" x14ac:dyDescent="0.3">
      <c r="A20" s="58" t="s">
        <v>1607</v>
      </c>
      <c r="B20" s="59">
        <f>VLOOKUP($A20,'Return Data'!$B$7:$R$2292,3,0)</f>
        <v>44771</v>
      </c>
      <c r="C20" s="60">
        <f>VLOOKUP($A20,'Return Data'!$B$7:$R$2292,4,0)</f>
        <v>28.304400000000001</v>
      </c>
      <c r="D20" s="60">
        <f>VLOOKUP($A20,'Return Data'!$B$7:$R$2292,10,0)</f>
        <v>0.75209999999999999</v>
      </c>
      <c r="E20" s="61">
        <f t="shared" si="0"/>
        <v>15</v>
      </c>
      <c r="F20" s="60">
        <f>VLOOKUP($A20,'Return Data'!$B$7:$R$2292,11,0)</f>
        <v>1.7321</v>
      </c>
      <c r="G20" s="61">
        <f t="shared" si="1"/>
        <v>12</v>
      </c>
      <c r="H20" s="60">
        <f>VLOOKUP($A20,'Return Data'!$B$7:$R$2292,12,0)</f>
        <v>2.5533000000000001</v>
      </c>
      <c r="I20" s="61">
        <f t="shared" si="2"/>
        <v>19</v>
      </c>
      <c r="J20" s="60">
        <f>VLOOKUP($A20,'Return Data'!$B$7:$R$2292,13,0)</f>
        <v>3.3260000000000001</v>
      </c>
      <c r="K20" s="61">
        <f t="shared" si="3"/>
        <v>20</v>
      </c>
      <c r="L20" s="60">
        <f>VLOOKUP($A20,'Return Data'!$B$7:$R$2292,17,0)</f>
        <v>3.2357</v>
      </c>
      <c r="M20" s="61">
        <f t="shared" si="4"/>
        <v>20</v>
      </c>
      <c r="N20" s="60">
        <f>VLOOKUP($A20,'Return Data'!$B$7:$R$2292,14,0)</f>
        <v>3.3549000000000002</v>
      </c>
      <c r="O20" s="61">
        <f>RANK(N20,N$8:N$32,0)</f>
        <v>21</v>
      </c>
      <c r="P20" s="60">
        <f>VLOOKUP($A20,'Return Data'!$B$7:$R$2292,15,0)</f>
        <v>4.4185999999999996</v>
      </c>
      <c r="Q20" s="61">
        <f>RANK(P20,P$8:P$32,0)</f>
        <v>16</v>
      </c>
      <c r="R20" s="60">
        <f>VLOOKUP($A20,'Return Data'!$B$7:$R$2292,16,0)</f>
        <v>6.1607000000000003</v>
      </c>
      <c r="S20" s="62">
        <f t="shared" si="6"/>
        <v>12</v>
      </c>
    </row>
    <row r="21" spans="1:19" x14ac:dyDescent="0.3">
      <c r="A21" s="58" t="s">
        <v>1608</v>
      </c>
      <c r="B21" s="59">
        <f>VLOOKUP($A21,'Return Data'!$B$7:$R$2292,3,0)</f>
        <v>44771</v>
      </c>
      <c r="C21" s="60">
        <f>VLOOKUP($A21,'Return Data'!$B$7:$R$2292,4,0)</f>
        <v>32.0837</v>
      </c>
      <c r="D21" s="60">
        <f>VLOOKUP($A21,'Return Data'!$B$7:$R$2292,10,0)</f>
        <v>0.82079999999999997</v>
      </c>
      <c r="E21" s="61">
        <f t="shared" si="0"/>
        <v>2</v>
      </c>
      <c r="F21" s="60">
        <f>VLOOKUP($A21,'Return Data'!$B$7:$R$2292,11,0)</f>
        <v>1.9569000000000001</v>
      </c>
      <c r="G21" s="61">
        <f t="shared" si="1"/>
        <v>4</v>
      </c>
      <c r="H21" s="60">
        <f>VLOOKUP($A21,'Return Data'!$B$7:$R$2292,12,0)</f>
        <v>3.0924</v>
      </c>
      <c r="I21" s="61">
        <f t="shared" si="2"/>
        <v>4</v>
      </c>
      <c r="J21" s="60">
        <f>VLOOKUP($A21,'Return Data'!$B$7:$R$2292,13,0)</f>
        <v>4.0664999999999996</v>
      </c>
      <c r="K21" s="61">
        <f t="shared" si="3"/>
        <v>5</v>
      </c>
      <c r="L21" s="60">
        <f>VLOOKUP($A21,'Return Data'!$B$7:$R$2292,17,0)</f>
        <v>4.4288999999999996</v>
      </c>
      <c r="M21" s="61">
        <f t="shared" si="4"/>
        <v>1</v>
      </c>
      <c r="N21" s="60">
        <f>VLOOKUP($A21,'Return Data'!$B$7:$R$2292,14,0)</f>
        <v>4.7557999999999998</v>
      </c>
      <c r="O21" s="61">
        <f>RANK(N21,N$8:N$32,0)</f>
        <v>6</v>
      </c>
      <c r="P21" s="60">
        <f>VLOOKUP($A21,'Return Data'!$B$7:$R$2292,15,0)</f>
        <v>5.6121999999999996</v>
      </c>
      <c r="Q21" s="61">
        <f>RANK(P21,P$8:P$32,0)</f>
        <v>4</v>
      </c>
      <c r="R21" s="60">
        <f>VLOOKUP($A21,'Return Data'!$B$7:$R$2292,16,0)</f>
        <v>6.8978999999999999</v>
      </c>
      <c r="S21" s="62">
        <f t="shared" si="6"/>
        <v>2</v>
      </c>
    </row>
    <row r="22" spans="1:19" x14ac:dyDescent="0.3">
      <c r="A22" s="58" t="s">
        <v>1609</v>
      </c>
      <c r="B22" s="59">
        <f>VLOOKUP($A22,'Return Data'!$B$7:$R$2292,3,0)</f>
        <v>44771</v>
      </c>
      <c r="C22" s="60">
        <f>VLOOKUP($A22,'Return Data'!$B$7:$R$2292,4,0)</f>
        <v>16.425000000000001</v>
      </c>
      <c r="D22" s="60">
        <f>VLOOKUP($A22,'Return Data'!$B$7:$R$2292,10,0)</f>
        <v>0.66190000000000004</v>
      </c>
      <c r="E22" s="61">
        <f t="shared" si="0"/>
        <v>21</v>
      </c>
      <c r="F22" s="60">
        <f>VLOOKUP($A22,'Return Data'!$B$7:$R$2292,11,0)</f>
        <v>1.6587000000000001</v>
      </c>
      <c r="G22" s="61">
        <f t="shared" si="1"/>
        <v>16</v>
      </c>
      <c r="H22" s="60">
        <f>VLOOKUP($A22,'Return Data'!$B$7:$R$2292,12,0)</f>
        <v>2.6690999999999998</v>
      </c>
      <c r="I22" s="61">
        <f t="shared" si="2"/>
        <v>16</v>
      </c>
      <c r="J22" s="60">
        <f>VLOOKUP($A22,'Return Data'!$B$7:$R$2292,13,0)</f>
        <v>3.5623999999999998</v>
      </c>
      <c r="K22" s="61">
        <f t="shared" si="3"/>
        <v>15</v>
      </c>
      <c r="L22" s="60">
        <f>VLOOKUP($A22,'Return Data'!$B$7:$R$2292,17,0)</f>
        <v>4.1814</v>
      </c>
      <c r="M22" s="61">
        <f t="shared" si="4"/>
        <v>9</v>
      </c>
      <c r="N22" s="60">
        <f>VLOOKUP($A22,'Return Data'!$B$7:$R$2292,14,0)</f>
        <v>4.7146999999999997</v>
      </c>
      <c r="O22" s="61">
        <f>RANK(N22,N$8:N$32,0)</f>
        <v>7</v>
      </c>
      <c r="P22" s="60">
        <f>VLOOKUP($A22,'Return Data'!$B$7:$R$2292,15,0)</f>
        <v>5.5750999999999999</v>
      </c>
      <c r="Q22" s="61">
        <f>RANK(P22,P$8:P$32,0)</f>
        <v>6</v>
      </c>
      <c r="R22" s="60">
        <f>VLOOKUP($A22,'Return Data'!$B$7:$R$2292,16,0)</f>
        <v>6.3297999999999996</v>
      </c>
      <c r="S22" s="62">
        <f t="shared" si="6"/>
        <v>11</v>
      </c>
    </row>
    <row r="23" spans="1:19" x14ac:dyDescent="0.3">
      <c r="A23" s="58" t="s">
        <v>1610</v>
      </c>
      <c r="B23" s="59">
        <f>VLOOKUP($A23,'Return Data'!$B$7:$R$2292,3,0)</f>
        <v>44771</v>
      </c>
      <c r="C23" s="60">
        <f>VLOOKUP($A23,'Return Data'!$B$7:$R$2292,4,0)</f>
        <v>11.734299999999999</v>
      </c>
      <c r="D23" s="60">
        <f>VLOOKUP($A23,'Return Data'!$B$7:$R$2292,10,0)</f>
        <v>0.80489999999999995</v>
      </c>
      <c r="E23" s="61">
        <f t="shared" si="0"/>
        <v>3</v>
      </c>
      <c r="F23" s="60">
        <f>VLOOKUP($A23,'Return Data'!$B$7:$R$2292,11,0)</f>
        <v>1.9576</v>
      </c>
      <c r="G23" s="61">
        <f t="shared" si="1"/>
        <v>3</v>
      </c>
      <c r="H23" s="60">
        <f>VLOOKUP($A23,'Return Data'!$B$7:$R$2292,12,0)</f>
        <v>3.0028999999999999</v>
      </c>
      <c r="I23" s="61">
        <f t="shared" si="2"/>
        <v>5</v>
      </c>
      <c r="J23" s="60">
        <f>VLOOKUP($A23,'Return Data'!$B$7:$R$2292,13,0)</f>
        <v>3.9003999999999999</v>
      </c>
      <c r="K23" s="61">
        <f t="shared" si="3"/>
        <v>7</v>
      </c>
      <c r="L23" s="60">
        <f>VLOOKUP($A23,'Return Data'!$B$7:$R$2292,17,0)</f>
        <v>3.8738000000000001</v>
      </c>
      <c r="M23" s="61">
        <f t="shared" si="4"/>
        <v>18</v>
      </c>
      <c r="N23" s="60">
        <f>VLOOKUP($A23,'Return Data'!$B$7:$R$2292,14,0)</f>
        <v>4.2660999999999998</v>
      </c>
      <c r="O23" s="61">
        <f>RANK(N23,N$8:N$32,0)</f>
        <v>18</v>
      </c>
      <c r="P23" s="60"/>
      <c r="Q23" s="61"/>
      <c r="R23" s="60">
        <f>VLOOKUP($A23,'Return Data'!$B$7:$R$2292,16,0)</f>
        <v>4.6623999999999999</v>
      </c>
      <c r="S23" s="62">
        <f t="shared" si="6"/>
        <v>20</v>
      </c>
    </row>
    <row r="24" spans="1:19" x14ac:dyDescent="0.3">
      <c r="A24" s="58" t="s">
        <v>1611</v>
      </c>
      <c r="B24" s="59">
        <f>VLOOKUP($A24,'Return Data'!$B$7:$R$2292,3,0)</f>
        <v>44771</v>
      </c>
      <c r="C24" s="60">
        <f>VLOOKUP($A24,'Return Data'!$B$7:$R$2292,4,0)</f>
        <v>10.690899999999999</v>
      </c>
      <c r="D24" s="60">
        <f>VLOOKUP($A24,'Return Data'!$B$7:$R$2292,10,0)</f>
        <v>0.70079999999999998</v>
      </c>
      <c r="E24" s="61">
        <f t="shared" si="0"/>
        <v>18</v>
      </c>
      <c r="F24" s="60">
        <f>VLOOKUP($A24,'Return Data'!$B$7:$R$2292,11,0)</f>
        <v>1.5067999999999999</v>
      </c>
      <c r="G24" s="61">
        <f t="shared" si="1"/>
        <v>20</v>
      </c>
      <c r="H24" s="60">
        <f>VLOOKUP($A24,'Return Data'!$B$7:$R$2292,12,0)</f>
        <v>2.4121000000000001</v>
      </c>
      <c r="I24" s="61">
        <f t="shared" si="2"/>
        <v>21</v>
      </c>
      <c r="J24" s="60">
        <f>VLOOKUP($A24,'Return Data'!$B$7:$R$2292,13,0)</f>
        <v>3.1572</v>
      </c>
      <c r="K24" s="61">
        <f t="shared" si="3"/>
        <v>21</v>
      </c>
      <c r="L24" s="60"/>
      <c r="M24" s="61"/>
      <c r="N24" s="60"/>
      <c r="O24" s="61"/>
      <c r="P24" s="60"/>
      <c r="Q24" s="61"/>
      <c r="R24" s="60">
        <f>VLOOKUP($A24,'Return Data'!$B$7:$R$2292,16,0)</f>
        <v>3.5244</v>
      </c>
      <c r="S24" s="62">
        <f t="shared" si="6"/>
        <v>24</v>
      </c>
    </row>
    <row r="25" spans="1:19" x14ac:dyDescent="0.3">
      <c r="A25" s="58" t="s">
        <v>1612</v>
      </c>
      <c r="B25" s="59">
        <f>VLOOKUP($A25,'Return Data'!$B$7:$R$2292,3,0)</f>
        <v>44771</v>
      </c>
      <c r="C25" s="60">
        <f>VLOOKUP($A25,'Return Data'!$B$7:$R$2292,4,0)</f>
        <v>10.874000000000001</v>
      </c>
      <c r="D25" s="60">
        <f>VLOOKUP($A25,'Return Data'!$B$7:$R$2292,10,0)</f>
        <v>0.69450000000000001</v>
      </c>
      <c r="E25" s="61">
        <f t="shared" si="0"/>
        <v>19</v>
      </c>
      <c r="F25" s="60">
        <f>VLOOKUP($A25,'Return Data'!$B$7:$R$2292,11,0)</f>
        <v>1.8451</v>
      </c>
      <c r="G25" s="61">
        <f t="shared" si="1"/>
        <v>7</v>
      </c>
      <c r="H25" s="60">
        <f>VLOOKUP($A25,'Return Data'!$B$7:$R$2292,12,0)</f>
        <v>2.7982999999999998</v>
      </c>
      <c r="I25" s="61">
        <f t="shared" si="2"/>
        <v>11</v>
      </c>
      <c r="J25" s="60">
        <f>VLOOKUP($A25,'Return Data'!$B$7:$R$2292,13,0)</f>
        <v>3.7397</v>
      </c>
      <c r="K25" s="61">
        <f t="shared" si="3"/>
        <v>11</v>
      </c>
      <c r="L25" s="60">
        <f>VLOOKUP($A25,'Return Data'!$B$7:$R$2292,17,0)</f>
        <v>4.1223999999999998</v>
      </c>
      <c r="M25" s="61">
        <f t="shared" ref="M25" si="8">RANK(L25,L$8:L$32,0)</f>
        <v>13</v>
      </c>
      <c r="N25" s="60"/>
      <c r="O25" s="61"/>
      <c r="P25" s="60"/>
      <c r="Q25" s="61"/>
      <c r="R25" s="60">
        <f>VLOOKUP($A25,'Return Data'!$B$7:$R$2292,16,0)</f>
        <v>4.0518000000000001</v>
      </c>
      <c r="S25" s="62">
        <f t="shared" si="6"/>
        <v>22</v>
      </c>
    </row>
    <row r="26" spans="1:19" x14ac:dyDescent="0.3">
      <c r="A26" s="58" t="s">
        <v>1613</v>
      </c>
      <c r="B26" s="59">
        <f>VLOOKUP($A26,'Return Data'!$B$7:$R$2292,3,0)</f>
        <v>44771</v>
      </c>
      <c r="C26" s="60">
        <f>VLOOKUP($A26,'Return Data'!$B$7:$R$2292,4,0)</f>
        <v>23.1068</v>
      </c>
      <c r="D26" s="60">
        <f>VLOOKUP($A26,'Return Data'!$B$7:$R$2292,10,0)</f>
        <v>0.77629999999999999</v>
      </c>
      <c r="E26" s="61">
        <f t="shared" si="0"/>
        <v>7</v>
      </c>
      <c r="F26" s="60">
        <f>VLOOKUP($A26,'Return Data'!$B$7:$R$2292,11,0)</f>
        <v>1.8431999999999999</v>
      </c>
      <c r="G26" s="61">
        <f t="shared" si="1"/>
        <v>8</v>
      </c>
      <c r="H26" s="60">
        <f>VLOOKUP($A26,'Return Data'!$B$7:$R$2292,12,0)</f>
        <v>2.9967000000000001</v>
      </c>
      <c r="I26" s="61">
        <f t="shared" si="2"/>
        <v>6</v>
      </c>
      <c r="J26" s="60">
        <f>VLOOKUP($A26,'Return Data'!$B$7:$R$2292,13,0)</f>
        <v>3.9961000000000002</v>
      </c>
      <c r="K26" s="61">
        <f t="shared" si="3"/>
        <v>6</v>
      </c>
      <c r="L26" s="60">
        <f>VLOOKUP($A26,'Return Data'!$B$7:$R$2292,17,0)</f>
        <v>4.3413000000000004</v>
      </c>
      <c r="M26" s="61">
        <f t="shared" ref="M26:M32" si="9">RANK(L26,L$8:L$32,0)</f>
        <v>6</v>
      </c>
      <c r="N26" s="60">
        <f>VLOOKUP($A26,'Return Data'!$B$7:$R$2292,14,0)</f>
        <v>4.7630999999999997</v>
      </c>
      <c r="O26" s="61">
        <f t="shared" ref="O26:O32" si="10">RANK(N26,N$8:N$32,0)</f>
        <v>5</v>
      </c>
      <c r="P26" s="60">
        <f>VLOOKUP($A26,'Return Data'!$B$7:$R$2292,15,0)</f>
        <v>5.7584</v>
      </c>
      <c r="Q26" s="61">
        <f>RANK(P26,P$8:P$32,0)</f>
        <v>1</v>
      </c>
      <c r="R26" s="60">
        <f>VLOOKUP($A26,'Return Data'!$B$7:$R$2292,16,0)</f>
        <v>6.9535</v>
      </c>
      <c r="S26" s="62">
        <f t="shared" si="6"/>
        <v>1</v>
      </c>
    </row>
    <row r="27" spans="1:19" x14ac:dyDescent="0.3">
      <c r="A27" s="58" t="s">
        <v>1614</v>
      </c>
      <c r="B27" s="59">
        <f>VLOOKUP($A27,'Return Data'!$B$7:$R$2292,3,0)</f>
        <v>44771</v>
      </c>
      <c r="C27" s="60">
        <f>VLOOKUP($A27,'Return Data'!$B$7:$R$2292,4,0)</f>
        <v>15.961399999999999</v>
      </c>
      <c r="D27" s="60">
        <f>VLOOKUP($A27,'Return Data'!$B$7:$R$2292,10,0)</f>
        <v>0.7601</v>
      </c>
      <c r="E27" s="61">
        <f t="shared" si="0"/>
        <v>10</v>
      </c>
      <c r="F27" s="60">
        <f>VLOOKUP($A27,'Return Data'!$B$7:$R$2292,11,0)</f>
        <v>1.6151</v>
      </c>
      <c r="G27" s="61">
        <f t="shared" si="1"/>
        <v>17</v>
      </c>
      <c r="H27" s="60">
        <f>VLOOKUP($A27,'Return Data'!$B$7:$R$2292,12,0)</f>
        <v>2.7382</v>
      </c>
      <c r="I27" s="61">
        <f t="shared" si="2"/>
        <v>14</v>
      </c>
      <c r="J27" s="60">
        <f>VLOOKUP($A27,'Return Data'!$B$7:$R$2292,13,0)</f>
        <v>3.5587</v>
      </c>
      <c r="K27" s="61">
        <f t="shared" si="3"/>
        <v>16</v>
      </c>
      <c r="L27" s="60">
        <f>VLOOKUP($A27,'Return Data'!$B$7:$R$2292,17,0)</f>
        <v>4.1211000000000002</v>
      </c>
      <c r="M27" s="61">
        <f t="shared" si="9"/>
        <v>14</v>
      </c>
      <c r="N27" s="60">
        <f>VLOOKUP($A27,'Return Data'!$B$7:$R$2292,14,0)</f>
        <v>4.3948</v>
      </c>
      <c r="O27" s="61">
        <f t="shared" si="10"/>
        <v>13</v>
      </c>
      <c r="P27" s="60">
        <f>VLOOKUP($A27,'Return Data'!$B$7:$R$2292,15,0)</f>
        <v>5.2217000000000002</v>
      </c>
      <c r="Q27" s="61">
        <f>RANK(P27,P$8:P$32,0)</f>
        <v>13</v>
      </c>
      <c r="R27" s="60">
        <f>VLOOKUP($A27,'Return Data'!$B$7:$R$2292,16,0)</f>
        <v>6.0769000000000002</v>
      </c>
      <c r="S27" s="62">
        <f t="shared" si="6"/>
        <v>13</v>
      </c>
    </row>
    <row r="28" spans="1:19" x14ac:dyDescent="0.3">
      <c r="A28" s="58" t="s">
        <v>1615</v>
      </c>
      <c r="B28" s="59">
        <f>VLOOKUP($A28,'Return Data'!$B$7:$R$2292,3,0)</f>
        <v>44771</v>
      </c>
      <c r="C28" s="60">
        <f>VLOOKUP($A28,'Return Data'!$B$7:$R$2292,4,0)</f>
        <v>28.8933</v>
      </c>
      <c r="D28" s="60">
        <f>VLOOKUP($A28,'Return Data'!$B$7:$R$2292,10,0)</f>
        <v>0.78100000000000003</v>
      </c>
      <c r="E28" s="61">
        <f t="shared" si="0"/>
        <v>6</v>
      </c>
      <c r="F28" s="60">
        <f>VLOOKUP($A28,'Return Data'!$B$7:$R$2292,11,0)</f>
        <v>1.9085000000000001</v>
      </c>
      <c r="G28" s="61">
        <f t="shared" si="1"/>
        <v>5</v>
      </c>
      <c r="H28" s="60">
        <f>VLOOKUP($A28,'Return Data'!$B$7:$R$2292,12,0)</f>
        <v>2.8963999999999999</v>
      </c>
      <c r="I28" s="61">
        <f t="shared" si="2"/>
        <v>7</v>
      </c>
      <c r="J28" s="60">
        <f>VLOOKUP($A28,'Return Data'!$B$7:$R$2292,13,0)</f>
        <v>4.1707000000000001</v>
      </c>
      <c r="K28" s="61">
        <f t="shared" si="3"/>
        <v>3</v>
      </c>
      <c r="L28" s="60">
        <f>VLOOKUP($A28,'Return Data'!$B$7:$R$2292,17,0)</f>
        <v>4.1399999999999997</v>
      </c>
      <c r="M28" s="61">
        <f t="shared" si="9"/>
        <v>11</v>
      </c>
      <c r="N28" s="60">
        <f>VLOOKUP($A28,'Return Data'!$B$7:$R$2292,14,0)</f>
        <v>4.3231999999999999</v>
      </c>
      <c r="O28" s="61">
        <f t="shared" si="10"/>
        <v>16</v>
      </c>
      <c r="P28" s="60">
        <f>VLOOKUP($A28,'Return Data'!$B$7:$R$2292,15,0)</f>
        <v>5.3678999999999997</v>
      </c>
      <c r="Q28" s="61">
        <f>RANK(P28,P$8:P$32,0)</f>
        <v>12</v>
      </c>
      <c r="R28" s="60">
        <f>VLOOKUP($A28,'Return Data'!$B$7:$R$2292,16,0)</f>
        <v>6.5895000000000001</v>
      </c>
      <c r="S28" s="62">
        <f t="shared" si="6"/>
        <v>7</v>
      </c>
    </row>
    <row r="29" spans="1:19" x14ac:dyDescent="0.3">
      <c r="A29" s="58" t="s">
        <v>1616</v>
      </c>
      <c r="B29" s="59">
        <f>VLOOKUP($A29,'Return Data'!$B$7:$R$2292,3,0)</f>
        <v>44771</v>
      </c>
      <c r="C29" s="60">
        <f>VLOOKUP($A29,'Return Data'!$B$7:$R$2292,4,0)</f>
        <v>12.371700000000001</v>
      </c>
      <c r="D29" s="60">
        <f>VLOOKUP($A29,'Return Data'!$B$7:$R$2292,10,0)</f>
        <v>0.7591</v>
      </c>
      <c r="E29" s="61">
        <f t="shared" si="0"/>
        <v>11</v>
      </c>
      <c r="F29" s="60">
        <f>VLOOKUP($A29,'Return Data'!$B$7:$R$2292,11,0)</f>
        <v>1.4490000000000001</v>
      </c>
      <c r="G29" s="61">
        <f t="shared" si="1"/>
        <v>21</v>
      </c>
      <c r="H29" s="60">
        <f>VLOOKUP($A29,'Return Data'!$B$7:$R$2292,12,0)</f>
        <v>2.0699999999999998</v>
      </c>
      <c r="I29" s="61">
        <f t="shared" si="2"/>
        <v>22</v>
      </c>
      <c r="J29" s="60">
        <f>VLOOKUP($A29,'Return Data'!$B$7:$R$2292,13,0)</f>
        <v>2.5829</v>
      </c>
      <c r="K29" s="61">
        <f t="shared" si="3"/>
        <v>23</v>
      </c>
      <c r="L29" s="60">
        <f>VLOOKUP($A29,'Return Data'!$B$7:$R$2292,17,0)</f>
        <v>2.8260999999999998</v>
      </c>
      <c r="M29" s="61">
        <f t="shared" si="9"/>
        <v>24</v>
      </c>
      <c r="N29" s="60">
        <f>VLOOKUP($A29,'Return Data'!$B$7:$R$2292,14,0)</f>
        <v>2.8595999999999999</v>
      </c>
      <c r="O29" s="61">
        <f t="shared" si="10"/>
        <v>22</v>
      </c>
      <c r="P29" s="60">
        <f>VLOOKUP($A29,'Return Data'!$B$7:$R$2292,15,0)</f>
        <v>2.7361</v>
      </c>
      <c r="Q29" s="61">
        <f>RANK(P29,P$8:P$32,0)</f>
        <v>17</v>
      </c>
      <c r="R29" s="60">
        <f>VLOOKUP($A29,'Return Data'!$B$7:$R$2292,16,0)</f>
        <v>3.4504000000000001</v>
      </c>
      <c r="S29" s="62">
        <f t="shared" si="6"/>
        <v>25</v>
      </c>
    </row>
    <row r="30" spans="1:19" x14ac:dyDescent="0.3">
      <c r="A30" s="58" t="s">
        <v>1617</v>
      </c>
      <c r="B30" s="59">
        <f>VLOOKUP($A30,'Return Data'!$B$7:$R$2292,3,0)</f>
        <v>44771</v>
      </c>
      <c r="C30" s="60">
        <f>VLOOKUP($A30,'Return Data'!$B$7:$R$2292,4,0)</f>
        <v>12.129899999999999</v>
      </c>
      <c r="D30" s="60">
        <f>VLOOKUP($A30,'Return Data'!$B$7:$R$2292,10,0)</f>
        <v>0.78349999999999997</v>
      </c>
      <c r="E30" s="61">
        <f t="shared" si="0"/>
        <v>5</v>
      </c>
      <c r="F30" s="60">
        <f>VLOOKUP($A30,'Return Data'!$B$7:$R$2292,11,0)</f>
        <v>1.8002</v>
      </c>
      <c r="G30" s="61">
        <f t="shared" si="1"/>
        <v>9</v>
      </c>
      <c r="H30" s="60">
        <f>VLOOKUP($A30,'Return Data'!$B$7:$R$2292,12,0)</f>
        <v>2.8690000000000002</v>
      </c>
      <c r="I30" s="61">
        <f t="shared" si="2"/>
        <v>8</v>
      </c>
      <c r="J30" s="60">
        <f>VLOOKUP($A30,'Return Data'!$B$7:$R$2292,13,0)</f>
        <v>3.8012000000000001</v>
      </c>
      <c r="K30" s="61">
        <f t="shared" si="3"/>
        <v>8</v>
      </c>
      <c r="L30" s="60">
        <f>VLOOKUP($A30,'Return Data'!$B$7:$R$2292,17,0)</f>
        <v>4.3897000000000004</v>
      </c>
      <c r="M30" s="61">
        <f t="shared" si="9"/>
        <v>4</v>
      </c>
      <c r="N30" s="60">
        <f>VLOOKUP($A30,'Return Data'!$B$7:$R$2292,14,0)</f>
        <v>5.0162000000000004</v>
      </c>
      <c r="O30" s="61">
        <f t="shared" si="10"/>
        <v>1</v>
      </c>
      <c r="P30" s="60"/>
      <c r="Q30" s="61"/>
      <c r="R30" s="60">
        <f>VLOOKUP($A30,'Return Data'!$B$7:$R$2292,16,0)</f>
        <v>5.4885999999999999</v>
      </c>
      <c r="S30" s="62">
        <f t="shared" si="6"/>
        <v>17</v>
      </c>
    </row>
    <row r="31" spans="1:19" x14ac:dyDescent="0.3">
      <c r="A31" s="58" t="s">
        <v>1618</v>
      </c>
      <c r="B31" s="59">
        <f>VLOOKUP($A31,'Return Data'!$B$7:$R$2292,3,0)</f>
        <v>44771</v>
      </c>
      <c r="C31" s="60">
        <f>VLOOKUP($A31,'Return Data'!$B$7:$R$2292,4,0)</f>
        <v>11.7583</v>
      </c>
      <c r="D31" s="60">
        <f>VLOOKUP($A31,'Return Data'!$B$7:$R$2292,10,0)</f>
        <v>0.62209999999999999</v>
      </c>
      <c r="E31" s="61">
        <f t="shared" si="0"/>
        <v>22</v>
      </c>
      <c r="F31" s="60">
        <f>VLOOKUP($A31,'Return Data'!$B$7:$R$2292,11,0)</f>
        <v>1.4189000000000001</v>
      </c>
      <c r="G31" s="61">
        <f t="shared" si="1"/>
        <v>22</v>
      </c>
      <c r="H31" s="60">
        <f>VLOOKUP($A31,'Return Data'!$B$7:$R$2292,12,0)</f>
        <v>2.4777999999999998</v>
      </c>
      <c r="I31" s="61">
        <f t="shared" si="2"/>
        <v>20</v>
      </c>
      <c r="J31" s="60">
        <f>VLOOKUP($A31,'Return Data'!$B$7:$R$2292,13,0)</f>
        <v>3.4697</v>
      </c>
      <c r="K31" s="61">
        <f t="shared" si="3"/>
        <v>19</v>
      </c>
      <c r="L31" s="60">
        <f>VLOOKUP($A31,'Return Data'!$B$7:$R$2292,17,0)</f>
        <v>3.7745000000000002</v>
      </c>
      <c r="M31" s="61">
        <f t="shared" si="9"/>
        <v>19</v>
      </c>
      <c r="N31" s="60">
        <f>VLOOKUP($A31,'Return Data'!$B$7:$R$2292,14,0)</f>
        <v>4.3939000000000004</v>
      </c>
      <c r="O31" s="61">
        <f t="shared" si="10"/>
        <v>14</v>
      </c>
      <c r="P31" s="60"/>
      <c r="Q31" s="61"/>
      <c r="R31" s="60">
        <f>VLOOKUP($A31,'Return Data'!$B$7:$R$2292,16,0)</f>
        <v>4.8235000000000001</v>
      </c>
      <c r="S31" s="62">
        <f t="shared" si="6"/>
        <v>19</v>
      </c>
    </row>
    <row r="32" spans="1:19" x14ac:dyDescent="0.3">
      <c r="A32" s="58" t="s">
        <v>1619</v>
      </c>
      <c r="B32" s="59">
        <f>VLOOKUP($A32,'Return Data'!$B$7:$R$2292,3,0)</f>
        <v>44771</v>
      </c>
      <c r="C32" s="60">
        <f>VLOOKUP($A32,'Return Data'!$B$7:$R$2292,4,0)</f>
        <v>30.0688</v>
      </c>
      <c r="D32" s="60">
        <f>VLOOKUP($A32,'Return Data'!$B$7:$R$2292,10,0)</f>
        <v>0.76370000000000005</v>
      </c>
      <c r="E32" s="61">
        <f t="shared" si="0"/>
        <v>8</v>
      </c>
      <c r="F32" s="60">
        <f>VLOOKUP($A32,'Return Data'!$B$7:$R$2292,11,0)</f>
        <v>1.6972</v>
      </c>
      <c r="G32" s="61">
        <f t="shared" si="1"/>
        <v>15</v>
      </c>
      <c r="H32" s="60">
        <f>VLOOKUP($A32,'Return Data'!$B$7:$R$2292,12,0)</f>
        <v>2.7686999999999999</v>
      </c>
      <c r="I32" s="61">
        <f t="shared" si="2"/>
        <v>13</v>
      </c>
      <c r="J32" s="60">
        <f>VLOOKUP($A32,'Return Data'!$B$7:$R$2292,13,0)</f>
        <v>3.7342</v>
      </c>
      <c r="K32" s="61">
        <f t="shared" si="3"/>
        <v>12</v>
      </c>
      <c r="L32" s="60">
        <f>VLOOKUP($A32,'Return Data'!$B$7:$R$2292,17,0)</f>
        <v>4.2046999999999999</v>
      </c>
      <c r="M32" s="61">
        <f t="shared" si="9"/>
        <v>8</v>
      </c>
      <c r="N32" s="60">
        <f>VLOOKUP($A32,'Return Data'!$B$7:$R$2292,14,0)</f>
        <v>4.6378000000000004</v>
      </c>
      <c r="O32" s="61">
        <f t="shared" si="10"/>
        <v>10</v>
      </c>
      <c r="P32" s="60">
        <f>VLOOKUP($A32,'Return Data'!$B$7:$R$2292,15,0)</f>
        <v>5.5373999999999999</v>
      </c>
      <c r="Q32" s="61">
        <f>RANK(P32,P$8:P$32,0)</f>
        <v>8</v>
      </c>
      <c r="R32" s="60">
        <f>VLOOKUP($A32,'Return Data'!$B$7:$R$2292,16,0)</f>
        <v>6.5518000000000001</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0.7319119999999999</v>
      </c>
      <c r="E34" s="69"/>
      <c r="F34" s="70">
        <f>AVERAGE(F8:F32)</f>
        <v>1.6880519999999999</v>
      </c>
      <c r="G34" s="69"/>
      <c r="H34" s="70">
        <f>AVERAGE(H8:H32)</f>
        <v>2.6957879999999994</v>
      </c>
      <c r="I34" s="69"/>
      <c r="J34" s="70">
        <f>AVERAGE(J8:J32)</f>
        <v>3.5743999999999998</v>
      </c>
      <c r="K34" s="69"/>
      <c r="L34" s="70">
        <f>AVERAGE(L8:L32)</f>
        <v>3.9288833333333337</v>
      </c>
      <c r="M34" s="69"/>
      <c r="N34" s="70">
        <f>AVERAGE(N8:N32)</f>
        <v>4.3638818181818175</v>
      </c>
      <c r="O34" s="69"/>
      <c r="P34" s="70">
        <f>AVERAGE(P8:P32)</f>
        <v>5.2444470588235301</v>
      </c>
      <c r="Q34" s="69"/>
      <c r="R34" s="70">
        <f>AVERAGE(R8:R32)</f>
        <v>5.6923440000000003</v>
      </c>
      <c r="S34" s="71"/>
    </row>
    <row r="35" spans="1:19" x14ac:dyDescent="0.3">
      <c r="A35" s="68" t="s">
        <v>28</v>
      </c>
      <c r="B35" s="69"/>
      <c r="C35" s="69"/>
      <c r="D35" s="70">
        <f>MIN(D8:D32)</f>
        <v>0.50149999999999995</v>
      </c>
      <c r="E35" s="69"/>
      <c r="F35" s="70">
        <f>MIN(F8:F32)</f>
        <v>1.1077999999999999</v>
      </c>
      <c r="G35" s="69"/>
      <c r="H35" s="70">
        <f>MIN(H8:H32)</f>
        <v>1.8721000000000001</v>
      </c>
      <c r="I35" s="69"/>
      <c r="J35" s="70">
        <f>MIN(J8:J32)</f>
        <v>2.3595999999999999</v>
      </c>
      <c r="K35" s="69"/>
      <c r="L35" s="70">
        <f>MIN(L8:L32)</f>
        <v>2.8260999999999998</v>
      </c>
      <c r="M35" s="69"/>
      <c r="N35" s="70">
        <f>MIN(N8:N32)</f>
        <v>2.8595999999999999</v>
      </c>
      <c r="O35" s="69"/>
      <c r="P35" s="70">
        <f>MIN(P8:P32)</f>
        <v>2.7361</v>
      </c>
      <c r="Q35" s="69"/>
      <c r="R35" s="70">
        <f>MIN(R8:R32)</f>
        <v>3.4504000000000001</v>
      </c>
      <c r="S35" s="71"/>
    </row>
    <row r="36" spans="1:19" ht="15" thickBot="1" x14ac:dyDescent="0.35">
      <c r="A36" s="72" t="s">
        <v>29</v>
      </c>
      <c r="B36" s="73"/>
      <c r="C36" s="73"/>
      <c r="D36" s="74">
        <f>MAX(D8:D32)</f>
        <v>0.97489999999999999</v>
      </c>
      <c r="E36" s="73"/>
      <c r="F36" s="74">
        <f>MAX(F8:F32)</f>
        <v>2.2814999999999999</v>
      </c>
      <c r="G36" s="73"/>
      <c r="H36" s="74">
        <f>MAX(H8:H32)</f>
        <v>3.5493000000000001</v>
      </c>
      <c r="I36" s="73"/>
      <c r="J36" s="74">
        <f>MAX(J8:J32)</f>
        <v>4.3611000000000004</v>
      </c>
      <c r="K36" s="73"/>
      <c r="L36" s="74">
        <f>MAX(L8:L32)</f>
        <v>4.4288999999999996</v>
      </c>
      <c r="M36" s="73"/>
      <c r="N36" s="74">
        <f>MAX(N8:N32)</f>
        <v>5.0162000000000004</v>
      </c>
      <c r="O36" s="73"/>
      <c r="P36" s="74">
        <f>MAX(P8:P32)</f>
        <v>5.7584</v>
      </c>
      <c r="Q36" s="73"/>
      <c r="R36" s="74">
        <f>MAX(R8:R32)</f>
        <v>6.9535</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44771</v>
      </c>
      <c r="C8" s="60">
        <f>VLOOKUP($A8,'Return Data'!$B$7:$R$2292,4,0)</f>
        <v>21.8065</v>
      </c>
      <c r="D8" s="60">
        <f>VLOOKUP($A8,'Return Data'!$B$7:$R$2292,10,0)</f>
        <v>0.58160000000000001</v>
      </c>
      <c r="E8" s="61">
        <f t="shared" ref="E8:E32" si="0">RANK(D8,D$8:D$32,0)</f>
        <v>14</v>
      </c>
      <c r="F8" s="60">
        <f>VLOOKUP($A8,'Return Data'!$B$7:$R$2292,11,0)</f>
        <v>1.4194</v>
      </c>
      <c r="G8" s="61">
        <f t="shared" ref="G8:G32" si="1">RANK(F8,F$8:F$32,0)</f>
        <v>10</v>
      </c>
      <c r="H8" s="60">
        <f>VLOOKUP($A8,'Return Data'!$B$7:$R$2292,12,0)</f>
        <v>2.3227000000000002</v>
      </c>
      <c r="I8" s="61">
        <f t="shared" ref="I8:I32" si="2">RANK(H8,H$8:H$32,0)</f>
        <v>9</v>
      </c>
      <c r="J8" s="60">
        <f>VLOOKUP($A8,'Return Data'!$B$7:$R$2292,13,0)</f>
        <v>3.0909</v>
      </c>
      <c r="K8" s="61">
        <f t="shared" ref="K8:K32" si="3">RANK(J8,J$8:J$32,0)</f>
        <v>9</v>
      </c>
      <c r="L8" s="60">
        <f>VLOOKUP($A8,'Return Data'!$B$7:$R$2292,17,0)</f>
        <v>3.5735000000000001</v>
      </c>
      <c r="M8" s="61">
        <f t="shared" ref="M8:M23" si="4">RANK(L8,L$8:L$32,0)</f>
        <v>10</v>
      </c>
      <c r="N8" s="60">
        <f>VLOOKUP($A8,'Return Data'!$B$7:$R$2292,14,0)</f>
        <v>3.9952000000000001</v>
      </c>
      <c r="O8" s="61">
        <f t="shared" ref="O8:O18" si="5">RANK(N8,N$8:N$32,0)</f>
        <v>11</v>
      </c>
      <c r="P8" s="60">
        <f>VLOOKUP($A8,'Return Data'!$B$7:$R$2292,15,0)</f>
        <v>4.8714000000000004</v>
      </c>
      <c r="Q8" s="61">
        <f>RANK(P8,P$8:P$32,0)</f>
        <v>9</v>
      </c>
      <c r="R8" s="60">
        <f>VLOOKUP($A8,'Return Data'!$B$7:$R$2292,16,0)</f>
        <v>6.1699000000000002</v>
      </c>
      <c r="S8" s="62">
        <f t="shared" ref="S8:S32" si="6">RANK(R8,R$8:R$32,0)</f>
        <v>10</v>
      </c>
    </row>
    <row r="9" spans="1:20" x14ac:dyDescent="0.3">
      <c r="A9" s="58" t="s">
        <v>1621</v>
      </c>
      <c r="B9" s="59">
        <f>VLOOKUP($A9,'Return Data'!$B$7:$R$2292,3,0)</f>
        <v>44771</v>
      </c>
      <c r="C9" s="60">
        <f>VLOOKUP($A9,'Return Data'!$B$7:$R$2292,4,0)</f>
        <v>15.391400000000001</v>
      </c>
      <c r="D9" s="60">
        <f>VLOOKUP($A9,'Return Data'!$B$7:$R$2292,10,0)</f>
        <v>0.55859999999999999</v>
      </c>
      <c r="E9" s="61">
        <f t="shared" si="0"/>
        <v>17</v>
      </c>
      <c r="F9" s="60">
        <f>VLOOKUP($A9,'Return Data'!$B$7:$R$2292,11,0)</f>
        <v>1.5229999999999999</v>
      </c>
      <c r="G9" s="61">
        <f t="shared" si="1"/>
        <v>5</v>
      </c>
      <c r="H9" s="60">
        <f>VLOOKUP($A9,'Return Data'!$B$7:$R$2292,12,0)</f>
        <v>2.7059000000000002</v>
      </c>
      <c r="I9" s="61">
        <f t="shared" si="2"/>
        <v>2</v>
      </c>
      <c r="J9" s="60">
        <f>VLOOKUP($A9,'Return Data'!$B$7:$R$2292,13,0)</f>
        <v>3.5914000000000001</v>
      </c>
      <c r="K9" s="61">
        <f t="shared" si="3"/>
        <v>3</v>
      </c>
      <c r="L9" s="60">
        <f>VLOOKUP($A9,'Return Data'!$B$7:$R$2292,17,0)</f>
        <v>3.6242999999999999</v>
      </c>
      <c r="M9" s="61">
        <f t="shared" si="4"/>
        <v>6</v>
      </c>
      <c r="N9" s="60">
        <f>VLOOKUP($A9,'Return Data'!$B$7:$R$2292,14,0)</f>
        <v>4.0362999999999998</v>
      </c>
      <c r="O9" s="61">
        <f t="shared" si="5"/>
        <v>8</v>
      </c>
      <c r="P9" s="60">
        <f>VLOOKUP($A9,'Return Data'!$B$7:$R$2292,15,0)</f>
        <v>4.8705999999999996</v>
      </c>
      <c r="Q9" s="61">
        <f>RANK(P9,P$8:P$32,0)</f>
        <v>10</v>
      </c>
      <c r="R9" s="60">
        <f>VLOOKUP($A9,'Return Data'!$B$7:$R$2292,16,0)</f>
        <v>5.5655999999999999</v>
      </c>
      <c r="S9" s="62">
        <f t="shared" si="6"/>
        <v>13</v>
      </c>
    </row>
    <row r="10" spans="1:20" x14ac:dyDescent="0.3">
      <c r="A10" s="58" t="s">
        <v>1960</v>
      </c>
      <c r="B10" s="59">
        <f>VLOOKUP($A10,'Return Data'!$B$7:$R$2292,3,0)</f>
        <v>44771</v>
      </c>
      <c r="C10" s="60">
        <f>VLOOKUP($A10,'Return Data'!$B$7:$R$2292,4,0)</f>
        <v>13.223100000000001</v>
      </c>
      <c r="D10" s="60">
        <f>VLOOKUP($A10,'Return Data'!$B$7:$R$2292,10,0)</f>
        <v>0.43980000000000002</v>
      </c>
      <c r="E10" s="61">
        <f t="shared" si="0"/>
        <v>23</v>
      </c>
      <c r="F10" s="60">
        <f>VLOOKUP($A10,'Return Data'!$B$7:$R$2292,11,0)</f>
        <v>1.2644</v>
      </c>
      <c r="G10" s="61">
        <f t="shared" si="1"/>
        <v>19</v>
      </c>
      <c r="H10" s="60">
        <f>VLOOKUP($A10,'Return Data'!$B$7:$R$2292,12,0)</f>
        <v>2.0222000000000002</v>
      </c>
      <c r="I10" s="61">
        <f t="shared" si="2"/>
        <v>19</v>
      </c>
      <c r="J10" s="60">
        <f>VLOOKUP($A10,'Return Data'!$B$7:$R$2292,13,0)</f>
        <v>2.8475000000000001</v>
      </c>
      <c r="K10" s="61">
        <f t="shared" si="3"/>
        <v>19</v>
      </c>
      <c r="L10" s="60">
        <f>VLOOKUP($A10,'Return Data'!$B$7:$R$2292,17,0)</f>
        <v>3.4283999999999999</v>
      </c>
      <c r="M10" s="61">
        <f t="shared" si="4"/>
        <v>14</v>
      </c>
      <c r="N10" s="60">
        <f>VLOOKUP($A10,'Return Data'!$B$7:$R$2292,14,0)</f>
        <v>4.0118999999999998</v>
      </c>
      <c r="O10" s="61">
        <f t="shared" si="5"/>
        <v>9</v>
      </c>
      <c r="P10" s="60">
        <f>VLOOKUP($A10,'Return Data'!$B$7:$R$2292,15,0)</f>
        <v>4.9128999999999996</v>
      </c>
      <c r="Q10" s="61">
        <f>RANK(P10,P$8:P$32,0)</f>
        <v>6</v>
      </c>
      <c r="R10" s="60">
        <f>VLOOKUP($A10,'Return Data'!$B$7:$R$2292,16,0)</f>
        <v>5.1283000000000003</v>
      </c>
      <c r="S10" s="62">
        <f t="shared" si="6"/>
        <v>16</v>
      </c>
    </row>
    <row r="11" spans="1:20" x14ac:dyDescent="0.3">
      <c r="A11" s="58" t="s">
        <v>2018</v>
      </c>
      <c r="B11" s="59">
        <f>VLOOKUP($A11,'Return Data'!$B$7:$R$2292,3,0)</f>
        <v>44771</v>
      </c>
      <c r="C11" s="60">
        <f>VLOOKUP($A11,'Return Data'!$B$7:$R$2292,4,0)</f>
        <v>11.567500000000001</v>
      </c>
      <c r="D11" s="60">
        <f>VLOOKUP($A11,'Return Data'!$B$7:$R$2292,10,0)</f>
        <v>0.43590000000000001</v>
      </c>
      <c r="E11" s="61">
        <f t="shared" si="0"/>
        <v>24</v>
      </c>
      <c r="F11" s="60">
        <f>VLOOKUP($A11,'Return Data'!$B$7:$R$2292,11,0)</f>
        <v>0.93359999999999999</v>
      </c>
      <c r="G11" s="61">
        <f t="shared" si="1"/>
        <v>23</v>
      </c>
      <c r="H11" s="60">
        <f>VLOOKUP($A11,'Return Data'!$B$7:$R$2292,12,0)</f>
        <v>1.5468</v>
      </c>
      <c r="I11" s="61">
        <f t="shared" si="2"/>
        <v>23</v>
      </c>
      <c r="J11" s="60">
        <f>VLOOKUP($A11,'Return Data'!$B$7:$R$2292,13,0)</f>
        <v>1.9145000000000001</v>
      </c>
      <c r="K11" s="61">
        <f t="shared" si="3"/>
        <v>23</v>
      </c>
      <c r="L11" s="60">
        <f>VLOOKUP($A11,'Return Data'!$B$7:$R$2292,17,0)</f>
        <v>2.2555999999999998</v>
      </c>
      <c r="M11" s="61">
        <f t="shared" si="4"/>
        <v>23</v>
      </c>
      <c r="N11" s="60">
        <f>VLOOKUP($A11,'Return Data'!$B$7:$R$2292,14,0)</f>
        <v>2.7557</v>
      </c>
      <c r="O11" s="61">
        <f t="shared" si="5"/>
        <v>21</v>
      </c>
      <c r="P11" s="60"/>
      <c r="Q11" s="61"/>
      <c r="R11" s="60">
        <f>VLOOKUP($A11,'Return Data'!$B$7:$R$2292,16,0)</f>
        <v>3.6019000000000001</v>
      </c>
      <c r="S11" s="62">
        <f t="shared" si="6"/>
        <v>21</v>
      </c>
    </row>
    <row r="12" spans="1:20" x14ac:dyDescent="0.3">
      <c r="A12" s="58" t="s">
        <v>1622</v>
      </c>
      <c r="B12" s="59">
        <f>VLOOKUP($A12,'Return Data'!$B$7:$R$2292,3,0)</f>
        <v>44771</v>
      </c>
      <c r="C12" s="60">
        <f>VLOOKUP($A12,'Return Data'!$B$7:$R$2292,4,0)</f>
        <v>12.279</v>
      </c>
      <c r="D12" s="60">
        <f>VLOOKUP($A12,'Return Data'!$B$7:$R$2292,10,0)</f>
        <v>0.60629999999999995</v>
      </c>
      <c r="E12" s="61">
        <f t="shared" si="0"/>
        <v>9</v>
      </c>
      <c r="F12" s="60">
        <f>VLOOKUP($A12,'Return Data'!$B$7:$R$2292,11,0)</f>
        <v>1.3035000000000001</v>
      </c>
      <c r="G12" s="61">
        <f t="shared" si="1"/>
        <v>17</v>
      </c>
      <c r="H12" s="60">
        <f>VLOOKUP($A12,'Return Data'!$B$7:$R$2292,12,0)</f>
        <v>2.1802000000000001</v>
      </c>
      <c r="I12" s="61">
        <f t="shared" si="2"/>
        <v>16</v>
      </c>
      <c r="J12" s="60">
        <f>VLOOKUP($A12,'Return Data'!$B$7:$R$2292,13,0)</f>
        <v>2.9167999999999998</v>
      </c>
      <c r="K12" s="61">
        <f t="shared" si="3"/>
        <v>15</v>
      </c>
      <c r="L12" s="60">
        <f>VLOOKUP($A12,'Return Data'!$B$7:$R$2292,17,0)</f>
        <v>3.3359999999999999</v>
      </c>
      <c r="M12" s="61">
        <f t="shared" si="4"/>
        <v>17</v>
      </c>
      <c r="N12" s="60">
        <f>VLOOKUP($A12,'Return Data'!$B$7:$R$2292,14,0)</f>
        <v>3.7656999999999998</v>
      </c>
      <c r="O12" s="61">
        <f t="shared" si="5"/>
        <v>15</v>
      </c>
      <c r="P12" s="60"/>
      <c r="Q12" s="61"/>
      <c r="R12" s="60">
        <f>VLOOKUP($A12,'Return Data'!$B$7:$R$2292,16,0)</f>
        <v>4.6578999999999997</v>
      </c>
      <c r="S12" s="62">
        <f t="shared" si="6"/>
        <v>18</v>
      </c>
    </row>
    <row r="13" spans="1:20" x14ac:dyDescent="0.3">
      <c r="A13" s="58" t="s">
        <v>1623</v>
      </c>
      <c r="B13" s="59">
        <f>VLOOKUP($A13,'Return Data'!$B$7:$R$2292,3,0)</f>
        <v>44771</v>
      </c>
      <c r="C13" s="60">
        <f>VLOOKUP($A13,'Return Data'!$B$7:$R$2292,4,0)</f>
        <v>15.8756</v>
      </c>
      <c r="D13" s="60">
        <f>VLOOKUP($A13,'Return Data'!$B$7:$R$2292,10,0)</f>
        <v>0.61729999999999996</v>
      </c>
      <c r="E13" s="61">
        <f t="shared" si="0"/>
        <v>8</v>
      </c>
      <c r="F13" s="60">
        <f>VLOOKUP($A13,'Return Data'!$B$7:$R$2292,11,0)</f>
        <v>1.5972999999999999</v>
      </c>
      <c r="G13" s="61">
        <f t="shared" si="1"/>
        <v>4</v>
      </c>
      <c r="H13" s="60">
        <f>VLOOKUP($A13,'Return Data'!$B$7:$R$2292,12,0)</f>
        <v>2.5522</v>
      </c>
      <c r="I13" s="61">
        <f t="shared" si="2"/>
        <v>4</v>
      </c>
      <c r="J13" s="60">
        <f>VLOOKUP($A13,'Return Data'!$B$7:$R$2292,13,0)</f>
        <v>3.3864000000000001</v>
      </c>
      <c r="K13" s="61">
        <f t="shared" si="3"/>
        <v>5</v>
      </c>
      <c r="L13" s="60">
        <f>VLOOKUP($A13,'Return Data'!$B$7:$R$2292,17,0)</f>
        <v>3.6629</v>
      </c>
      <c r="M13" s="61">
        <f t="shared" si="4"/>
        <v>4</v>
      </c>
      <c r="N13" s="60">
        <f>VLOOKUP($A13,'Return Data'!$B$7:$R$2292,14,0)</f>
        <v>4.1662999999999997</v>
      </c>
      <c r="O13" s="61">
        <f t="shared" si="5"/>
        <v>3</v>
      </c>
      <c r="P13" s="60">
        <f>VLOOKUP($A13,'Return Data'!$B$7:$R$2292,15,0)</f>
        <v>5.0214999999999996</v>
      </c>
      <c r="Q13" s="61">
        <f t="shared" ref="Q13:Q18" si="7">RANK(P13,P$8:P$32,0)</f>
        <v>3</v>
      </c>
      <c r="R13" s="60">
        <f>VLOOKUP($A13,'Return Data'!$B$7:$R$2292,16,0)</f>
        <v>5.8772000000000002</v>
      </c>
      <c r="S13" s="62">
        <f t="shared" si="6"/>
        <v>11</v>
      </c>
    </row>
    <row r="14" spans="1:20" x14ac:dyDescent="0.3">
      <c r="A14" s="58" t="s">
        <v>1624</v>
      </c>
      <c r="B14" s="59">
        <f>VLOOKUP($A14,'Return Data'!$B$7:$R$2292,3,0)</f>
        <v>44771</v>
      </c>
      <c r="C14" s="60">
        <f>VLOOKUP($A14,'Return Data'!$B$7:$R$2292,4,0)</f>
        <v>25.091000000000001</v>
      </c>
      <c r="D14" s="60">
        <f>VLOOKUP($A14,'Return Data'!$B$7:$R$2292,10,0)</f>
        <v>0.62160000000000004</v>
      </c>
      <c r="E14" s="61">
        <f t="shared" si="0"/>
        <v>5</v>
      </c>
      <c r="F14" s="60">
        <f>VLOOKUP($A14,'Return Data'!$B$7:$R$2292,11,0)</f>
        <v>1.4352</v>
      </c>
      <c r="G14" s="61">
        <f t="shared" si="1"/>
        <v>9</v>
      </c>
      <c r="H14" s="60">
        <f>VLOOKUP($A14,'Return Data'!$B$7:$R$2292,12,0)</f>
        <v>2.2827999999999999</v>
      </c>
      <c r="I14" s="61">
        <f t="shared" si="2"/>
        <v>11</v>
      </c>
      <c r="J14" s="60">
        <f>VLOOKUP($A14,'Return Data'!$B$7:$R$2292,13,0)</f>
        <v>2.9796999999999998</v>
      </c>
      <c r="K14" s="61">
        <f t="shared" si="3"/>
        <v>14</v>
      </c>
      <c r="L14" s="60">
        <f>VLOOKUP($A14,'Return Data'!$B$7:$R$2292,17,0)</f>
        <v>3.4883000000000002</v>
      </c>
      <c r="M14" s="61">
        <f t="shared" si="4"/>
        <v>12</v>
      </c>
      <c r="N14" s="60">
        <f>VLOOKUP($A14,'Return Data'!$B$7:$R$2292,14,0)</f>
        <v>3.7595000000000001</v>
      </c>
      <c r="O14" s="61">
        <f t="shared" si="5"/>
        <v>16</v>
      </c>
      <c r="P14" s="60">
        <f>VLOOKUP($A14,'Return Data'!$B$7:$R$2292,15,0)</f>
        <v>4.5941000000000001</v>
      </c>
      <c r="Q14" s="61">
        <f t="shared" si="7"/>
        <v>13</v>
      </c>
      <c r="R14" s="60">
        <f>VLOOKUP($A14,'Return Data'!$B$7:$R$2292,16,0)</f>
        <v>6.4240000000000004</v>
      </c>
      <c r="S14" s="62">
        <f t="shared" si="6"/>
        <v>8</v>
      </c>
    </row>
    <row r="15" spans="1:20" x14ac:dyDescent="0.3">
      <c r="A15" s="58" t="s">
        <v>1625</v>
      </c>
      <c r="B15" s="59">
        <f>VLOOKUP($A15,'Return Data'!$B$7:$R$2292,3,0)</f>
        <v>44771</v>
      </c>
      <c r="C15" s="60">
        <f>VLOOKUP($A15,'Return Data'!$B$7:$R$2292,4,0)</f>
        <v>28.105399999999999</v>
      </c>
      <c r="D15" s="60">
        <f>VLOOKUP($A15,'Return Data'!$B$7:$R$2292,10,0)</f>
        <v>0.61829999999999996</v>
      </c>
      <c r="E15" s="61">
        <f t="shared" si="0"/>
        <v>7</v>
      </c>
      <c r="F15" s="60">
        <f>VLOOKUP($A15,'Return Data'!$B$7:$R$2292,11,0)</f>
        <v>1.4192</v>
      </c>
      <c r="G15" s="61">
        <f t="shared" si="1"/>
        <v>11</v>
      </c>
      <c r="H15" s="60">
        <f>VLOOKUP($A15,'Return Data'!$B$7:$R$2292,12,0)</f>
        <v>2.3917000000000002</v>
      </c>
      <c r="I15" s="61">
        <f t="shared" si="2"/>
        <v>7</v>
      </c>
      <c r="J15" s="60">
        <f>VLOOKUP($A15,'Return Data'!$B$7:$R$2292,13,0)</f>
        <v>3.1848999999999998</v>
      </c>
      <c r="K15" s="61">
        <f t="shared" si="3"/>
        <v>7</v>
      </c>
      <c r="L15" s="60">
        <f>VLOOKUP($A15,'Return Data'!$B$7:$R$2292,17,0)</f>
        <v>3.5960000000000001</v>
      </c>
      <c r="M15" s="61">
        <f t="shared" si="4"/>
        <v>8</v>
      </c>
      <c r="N15" s="60">
        <f>VLOOKUP($A15,'Return Data'!$B$7:$R$2292,14,0)</f>
        <v>4.0006000000000004</v>
      </c>
      <c r="O15" s="61">
        <f t="shared" si="5"/>
        <v>10</v>
      </c>
      <c r="P15" s="60">
        <f>VLOOKUP($A15,'Return Data'!$B$7:$R$2292,15,0)</f>
        <v>4.8817000000000004</v>
      </c>
      <c r="Q15" s="61">
        <f t="shared" si="7"/>
        <v>8</v>
      </c>
      <c r="R15" s="60">
        <f>VLOOKUP($A15,'Return Data'!$B$7:$R$2292,16,0)</f>
        <v>6.8535000000000004</v>
      </c>
      <c r="S15" s="62">
        <f t="shared" si="6"/>
        <v>2</v>
      </c>
    </row>
    <row r="16" spans="1:20" x14ac:dyDescent="0.3">
      <c r="A16" s="58" t="s">
        <v>1626</v>
      </c>
      <c r="B16" s="59">
        <f>VLOOKUP($A16,'Return Data'!$B$7:$R$2292,3,0)</f>
        <v>44771</v>
      </c>
      <c r="C16" s="60">
        <f>VLOOKUP($A16,'Return Data'!$B$7:$R$2292,4,0)</f>
        <v>26.624600000000001</v>
      </c>
      <c r="D16" s="60">
        <f>VLOOKUP($A16,'Return Data'!$B$7:$R$2292,10,0)</f>
        <v>0.5635</v>
      </c>
      <c r="E16" s="61">
        <f t="shared" si="0"/>
        <v>16</v>
      </c>
      <c r="F16" s="60">
        <f>VLOOKUP($A16,'Return Data'!$B$7:$R$2292,11,0)</f>
        <v>1.3865000000000001</v>
      </c>
      <c r="G16" s="61">
        <f t="shared" si="1"/>
        <v>15</v>
      </c>
      <c r="H16" s="60">
        <f>VLOOKUP($A16,'Return Data'!$B$7:$R$2292,12,0)</f>
        <v>2.2544</v>
      </c>
      <c r="I16" s="61">
        <f t="shared" si="2"/>
        <v>13</v>
      </c>
      <c r="J16" s="60">
        <f>VLOOKUP($A16,'Return Data'!$B$7:$R$2292,13,0)</f>
        <v>2.9965000000000002</v>
      </c>
      <c r="K16" s="61">
        <f t="shared" si="3"/>
        <v>12</v>
      </c>
      <c r="L16" s="60">
        <f>VLOOKUP($A16,'Return Data'!$B$7:$R$2292,17,0)</f>
        <v>3.3982000000000001</v>
      </c>
      <c r="M16" s="61">
        <f t="shared" si="4"/>
        <v>16</v>
      </c>
      <c r="N16" s="60">
        <f>VLOOKUP($A16,'Return Data'!$B$7:$R$2292,14,0)</f>
        <v>3.7113999999999998</v>
      </c>
      <c r="O16" s="61">
        <f t="shared" si="5"/>
        <v>17</v>
      </c>
      <c r="P16" s="60">
        <f>VLOOKUP($A16,'Return Data'!$B$7:$R$2292,15,0)</f>
        <v>4.7656999999999998</v>
      </c>
      <c r="Q16" s="61">
        <f t="shared" si="7"/>
        <v>12</v>
      </c>
      <c r="R16" s="60">
        <f>VLOOKUP($A16,'Return Data'!$B$7:$R$2292,16,0)</f>
        <v>6.4725999999999999</v>
      </c>
      <c r="S16" s="62">
        <f t="shared" si="6"/>
        <v>6</v>
      </c>
    </row>
    <row r="17" spans="1:19" x14ac:dyDescent="0.3">
      <c r="A17" s="58" t="s">
        <v>1627</v>
      </c>
      <c r="B17" s="59">
        <f>VLOOKUP($A17,'Return Data'!$B$7:$R$2292,3,0)</f>
        <v>44771</v>
      </c>
      <c r="C17" s="60">
        <f>VLOOKUP($A17,'Return Data'!$B$7:$R$2292,4,0)</f>
        <v>14.6486</v>
      </c>
      <c r="D17" s="60">
        <f>VLOOKUP($A17,'Return Data'!$B$7:$R$2292,10,0)</f>
        <v>0.32600000000000001</v>
      </c>
      <c r="E17" s="61">
        <f t="shared" si="0"/>
        <v>25</v>
      </c>
      <c r="F17" s="60">
        <f>VLOOKUP($A17,'Return Data'!$B$7:$R$2292,11,0)</f>
        <v>0.75519999999999998</v>
      </c>
      <c r="G17" s="61">
        <f t="shared" si="1"/>
        <v>25</v>
      </c>
      <c r="H17" s="60">
        <f>VLOOKUP($A17,'Return Data'!$B$7:$R$2292,12,0)</f>
        <v>1.34</v>
      </c>
      <c r="I17" s="61">
        <f t="shared" si="2"/>
        <v>25</v>
      </c>
      <c r="J17" s="60">
        <f>VLOOKUP($A17,'Return Data'!$B$7:$R$2292,13,0)</f>
        <v>1.7991999999999999</v>
      </c>
      <c r="K17" s="61">
        <f t="shared" si="3"/>
        <v>25</v>
      </c>
      <c r="L17" s="60">
        <f>VLOOKUP($A17,'Return Data'!$B$7:$R$2292,17,0)</f>
        <v>2.1488</v>
      </c>
      <c r="M17" s="61">
        <f t="shared" si="4"/>
        <v>24</v>
      </c>
      <c r="N17" s="60">
        <f>VLOOKUP($A17,'Return Data'!$B$7:$R$2292,14,0)</f>
        <v>2.8340999999999998</v>
      </c>
      <c r="O17" s="61">
        <f t="shared" si="5"/>
        <v>20</v>
      </c>
      <c r="P17" s="60">
        <f>VLOOKUP($A17,'Return Data'!$B$7:$R$2292,15,0)</f>
        <v>4.0903</v>
      </c>
      <c r="Q17" s="61">
        <f t="shared" si="7"/>
        <v>15</v>
      </c>
      <c r="R17" s="60">
        <f>VLOOKUP($A17,'Return Data'!$B$7:$R$2292,16,0)</f>
        <v>5.1420000000000003</v>
      </c>
      <c r="S17" s="62">
        <f t="shared" si="6"/>
        <v>15</v>
      </c>
    </row>
    <row r="18" spans="1:19" x14ac:dyDescent="0.3">
      <c r="A18" s="58" t="s">
        <v>1628</v>
      </c>
      <c r="B18" s="59">
        <f>VLOOKUP($A18,'Return Data'!$B$7:$R$2292,3,0)</f>
        <v>44771</v>
      </c>
      <c r="C18" s="60">
        <f>VLOOKUP($A18,'Return Data'!$B$7:$R$2292,4,0)</f>
        <v>26.028400000000001</v>
      </c>
      <c r="D18" s="60">
        <f>VLOOKUP($A18,'Return Data'!$B$7:$R$2292,10,0)</f>
        <v>0.80130000000000001</v>
      </c>
      <c r="E18" s="61">
        <f t="shared" si="0"/>
        <v>1</v>
      </c>
      <c r="F18" s="60">
        <f>VLOOKUP($A18,'Return Data'!$B$7:$R$2292,11,0)</f>
        <v>1.9302999999999999</v>
      </c>
      <c r="G18" s="61">
        <f t="shared" si="1"/>
        <v>1</v>
      </c>
      <c r="H18" s="60">
        <f>VLOOKUP($A18,'Return Data'!$B$7:$R$2292,12,0)</f>
        <v>3.0326</v>
      </c>
      <c r="I18" s="61">
        <f t="shared" si="2"/>
        <v>1</v>
      </c>
      <c r="J18" s="60">
        <f>VLOOKUP($A18,'Return Data'!$B$7:$R$2292,13,0)</f>
        <v>3.6757</v>
      </c>
      <c r="K18" s="61">
        <f t="shared" si="3"/>
        <v>2</v>
      </c>
      <c r="L18" s="60">
        <f>VLOOKUP($A18,'Return Data'!$B$7:$R$2292,17,0)</f>
        <v>3.6863999999999999</v>
      </c>
      <c r="M18" s="61">
        <f t="shared" si="4"/>
        <v>2</v>
      </c>
      <c r="N18" s="60">
        <f>VLOOKUP($A18,'Return Data'!$B$7:$R$2292,14,0)</f>
        <v>4.1298000000000004</v>
      </c>
      <c r="O18" s="61">
        <f t="shared" si="5"/>
        <v>4</v>
      </c>
      <c r="P18" s="60">
        <f>VLOOKUP($A18,'Return Data'!$B$7:$R$2292,15,0)</f>
        <v>4.9062999999999999</v>
      </c>
      <c r="Q18" s="61">
        <f t="shared" si="7"/>
        <v>7</v>
      </c>
      <c r="R18" s="60">
        <f>VLOOKUP($A18,'Return Data'!$B$7:$R$2292,16,0)</f>
        <v>6.4703999999999997</v>
      </c>
      <c r="S18" s="62">
        <f t="shared" si="6"/>
        <v>7</v>
      </c>
    </row>
    <row r="19" spans="1:19" x14ac:dyDescent="0.3">
      <c r="A19" s="58" t="s">
        <v>1629</v>
      </c>
      <c r="B19" s="59">
        <f>VLOOKUP($A19,'Return Data'!$B$7:$R$2292,3,0)</f>
        <v>44771</v>
      </c>
      <c r="C19" s="60">
        <f>VLOOKUP($A19,'Return Data'!$B$7:$R$2292,4,0)</f>
        <v>10.8314</v>
      </c>
      <c r="D19" s="60">
        <f>VLOOKUP($A19,'Return Data'!$B$7:$R$2292,10,0)</f>
        <v>0.48520000000000002</v>
      </c>
      <c r="E19" s="61">
        <f t="shared" si="0"/>
        <v>21</v>
      </c>
      <c r="F19" s="60">
        <f>VLOOKUP($A19,'Return Data'!$B$7:$R$2292,11,0)</f>
        <v>0.86319999999999997</v>
      </c>
      <c r="G19" s="61">
        <f t="shared" si="1"/>
        <v>24</v>
      </c>
      <c r="H19" s="60">
        <f>VLOOKUP($A19,'Return Data'!$B$7:$R$2292,12,0)</f>
        <v>1.411</v>
      </c>
      <c r="I19" s="61">
        <f t="shared" si="2"/>
        <v>24</v>
      </c>
      <c r="J19" s="60">
        <f>VLOOKUP($A19,'Return Data'!$B$7:$R$2292,13,0)</f>
        <v>1.8688</v>
      </c>
      <c r="K19" s="61">
        <f t="shared" si="3"/>
        <v>24</v>
      </c>
      <c r="L19" s="60">
        <f>VLOOKUP($A19,'Return Data'!$B$7:$R$2292,17,0)</f>
        <v>2.3130000000000002</v>
      </c>
      <c r="M19" s="61">
        <f t="shared" si="4"/>
        <v>22</v>
      </c>
      <c r="N19" s="60"/>
      <c r="O19" s="61"/>
      <c r="P19" s="60"/>
      <c r="Q19" s="61"/>
      <c r="R19" s="60">
        <f>VLOOKUP($A19,'Return Data'!$B$7:$R$2292,16,0)</f>
        <v>2.8043</v>
      </c>
      <c r="S19" s="62">
        <f t="shared" si="6"/>
        <v>24</v>
      </c>
    </row>
    <row r="20" spans="1:19" x14ac:dyDescent="0.3">
      <c r="A20" s="58" t="s">
        <v>1630</v>
      </c>
      <c r="B20" s="59">
        <f>VLOOKUP($A20,'Return Data'!$B$7:$R$2292,3,0)</f>
        <v>44771</v>
      </c>
      <c r="C20" s="60">
        <f>VLOOKUP($A20,'Return Data'!$B$7:$R$2292,4,0)</f>
        <v>27.0746</v>
      </c>
      <c r="D20" s="60">
        <f>VLOOKUP($A20,'Return Data'!$B$7:$R$2292,10,0)</f>
        <v>0.56979999999999997</v>
      </c>
      <c r="E20" s="61">
        <f t="shared" si="0"/>
        <v>15</v>
      </c>
      <c r="F20" s="60">
        <f>VLOOKUP($A20,'Return Data'!$B$7:$R$2292,11,0)</f>
        <v>1.3957999999999999</v>
      </c>
      <c r="G20" s="61">
        <f t="shared" si="1"/>
        <v>14</v>
      </c>
      <c r="H20" s="60">
        <f>VLOOKUP($A20,'Return Data'!$B$7:$R$2292,12,0)</f>
        <v>2.0985999999999998</v>
      </c>
      <c r="I20" s="61">
        <f t="shared" si="2"/>
        <v>18</v>
      </c>
      <c r="J20" s="60">
        <f>VLOOKUP($A20,'Return Data'!$B$7:$R$2292,13,0)</f>
        <v>2.7643</v>
      </c>
      <c r="K20" s="61">
        <f t="shared" si="3"/>
        <v>20</v>
      </c>
      <c r="L20" s="60">
        <f>VLOOKUP($A20,'Return Data'!$B$7:$R$2292,17,0)</f>
        <v>2.7490999999999999</v>
      </c>
      <c r="M20" s="61">
        <f t="shared" si="4"/>
        <v>20</v>
      </c>
      <c r="N20" s="60">
        <f>VLOOKUP($A20,'Return Data'!$B$7:$R$2292,14,0)</f>
        <v>2.8929</v>
      </c>
      <c r="O20" s="61">
        <f>RANK(N20,N$8:N$32,0)</f>
        <v>19</v>
      </c>
      <c r="P20" s="60">
        <f>VLOOKUP($A20,'Return Data'!$B$7:$R$2292,15,0)</f>
        <v>3.9756</v>
      </c>
      <c r="Q20" s="61">
        <f>RANK(P20,P$8:P$32,0)</f>
        <v>16</v>
      </c>
      <c r="R20" s="60">
        <f>VLOOKUP($A20,'Return Data'!$B$7:$R$2292,16,0)</f>
        <v>6.4058999999999999</v>
      </c>
      <c r="S20" s="62">
        <f t="shared" si="6"/>
        <v>9</v>
      </c>
    </row>
    <row r="21" spans="1:19" x14ac:dyDescent="0.3">
      <c r="A21" s="58" t="s">
        <v>1631</v>
      </c>
      <c r="B21" s="59">
        <f>VLOOKUP($A21,'Return Data'!$B$7:$R$2292,3,0)</f>
        <v>44771</v>
      </c>
      <c r="C21" s="60">
        <f>VLOOKUP($A21,'Return Data'!$B$7:$R$2292,4,0)</f>
        <v>30.546099999999999</v>
      </c>
      <c r="D21" s="60">
        <f>VLOOKUP($A21,'Return Data'!$B$7:$R$2292,10,0)</f>
        <v>0.67269999999999996</v>
      </c>
      <c r="E21" s="61">
        <f t="shared" si="0"/>
        <v>2</v>
      </c>
      <c r="F21" s="60">
        <f>VLOOKUP($A21,'Return Data'!$B$7:$R$2292,11,0)</f>
        <v>1.66</v>
      </c>
      <c r="G21" s="61">
        <f t="shared" si="1"/>
        <v>3</v>
      </c>
      <c r="H21" s="60">
        <f>VLOOKUP($A21,'Return Data'!$B$7:$R$2292,12,0)</f>
        <v>2.6427999999999998</v>
      </c>
      <c r="I21" s="61">
        <f t="shared" si="2"/>
        <v>3</v>
      </c>
      <c r="J21" s="60">
        <f>VLOOKUP($A21,'Return Data'!$B$7:$R$2292,13,0)</f>
        <v>3.4626000000000001</v>
      </c>
      <c r="K21" s="61">
        <f t="shared" si="3"/>
        <v>4</v>
      </c>
      <c r="L21" s="60">
        <f>VLOOKUP($A21,'Return Data'!$B$7:$R$2292,17,0)</f>
        <v>3.8268</v>
      </c>
      <c r="M21" s="61">
        <f t="shared" si="4"/>
        <v>1</v>
      </c>
      <c r="N21" s="60">
        <f>VLOOKUP($A21,'Return Data'!$B$7:$R$2292,14,0)</f>
        <v>4.1681999999999997</v>
      </c>
      <c r="O21" s="61">
        <f>RANK(N21,N$8:N$32,0)</f>
        <v>2</v>
      </c>
      <c r="P21" s="60">
        <f>VLOOKUP($A21,'Return Data'!$B$7:$R$2292,15,0)</f>
        <v>5.0568999999999997</v>
      </c>
      <c r="Q21" s="61">
        <f>RANK(P21,P$8:P$32,0)</f>
        <v>1</v>
      </c>
      <c r="R21" s="60">
        <f>VLOOKUP($A21,'Return Data'!$B$7:$R$2292,16,0)</f>
        <v>6.8552999999999997</v>
      </c>
      <c r="S21" s="62">
        <f t="shared" si="6"/>
        <v>1</v>
      </c>
    </row>
    <row r="22" spans="1:19" x14ac:dyDescent="0.3">
      <c r="A22" s="58" t="s">
        <v>1632</v>
      </c>
      <c r="B22" s="59">
        <f>VLOOKUP($A22,'Return Data'!$B$7:$R$2292,3,0)</f>
        <v>44771</v>
      </c>
      <c r="C22" s="60">
        <f>VLOOKUP($A22,'Return Data'!$B$7:$R$2292,4,0)</f>
        <v>15.645</v>
      </c>
      <c r="D22" s="60">
        <f>VLOOKUP($A22,'Return Data'!$B$7:$R$2292,10,0)</f>
        <v>0.48809999999999998</v>
      </c>
      <c r="E22" s="61">
        <f t="shared" si="0"/>
        <v>20</v>
      </c>
      <c r="F22" s="60">
        <f>VLOOKUP($A22,'Return Data'!$B$7:$R$2292,11,0)</f>
        <v>1.3211999999999999</v>
      </c>
      <c r="G22" s="61">
        <f t="shared" si="1"/>
        <v>16</v>
      </c>
      <c r="H22" s="60">
        <f>VLOOKUP($A22,'Return Data'!$B$7:$R$2292,12,0)</f>
        <v>2.1547999999999998</v>
      </c>
      <c r="I22" s="61">
        <f t="shared" si="2"/>
        <v>17</v>
      </c>
      <c r="J22" s="60">
        <f>VLOOKUP($A22,'Return Data'!$B$7:$R$2292,13,0)</f>
        <v>2.8666999999999998</v>
      </c>
      <c r="K22" s="61">
        <f t="shared" si="3"/>
        <v>18</v>
      </c>
      <c r="L22" s="60">
        <f>VLOOKUP($A22,'Return Data'!$B$7:$R$2292,17,0)</f>
        <v>3.4992000000000001</v>
      </c>
      <c r="M22" s="61">
        <f t="shared" si="4"/>
        <v>11</v>
      </c>
      <c r="N22" s="60">
        <f>VLOOKUP($A22,'Return Data'!$B$7:$R$2292,14,0)</f>
        <v>4.0869</v>
      </c>
      <c r="O22" s="61">
        <f>RANK(N22,N$8:N$32,0)</f>
        <v>5</v>
      </c>
      <c r="P22" s="60">
        <f>VLOOKUP($A22,'Return Data'!$B$7:$R$2292,15,0)</f>
        <v>4.9470000000000001</v>
      </c>
      <c r="Q22" s="61">
        <f>RANK(P22,P$8:P$32,0)</f>
        <v>5</v>
      </c>
      <c r="R22" s="60">
        <f>VLOOKUP($A22,'Return Data'!$B$7:$R$2292,16,0)</f>
        <v>5.6919000000000004</v>
      </c>
      <c r="S22" s="62">
        <f t="shared" si="6"/>
        <v>12</v>
      </c>
    </row>
    <row r="23" spans="1:19" x14ac:dyDescent="0.3">
      <c r="A23" s="58" t="s">
        <v>1633</v>
      </c>
      <c r="B23" s="59">
        <f>VLOOKUP($A23,'Return Data'!$B$7:$R$2292,3,0)</f>
        <v>44771</v>
      </c>
      <c r="C23" s="60">
        <f>VLOOKUP($A23,'Return Data'!$B$7:$R$2292,4,0)</f>
        <v>11.4534</v>
      </c>
      <c r="D23" s="60">
        <f>VLOOKUP($A23,'Return Data'!$B$7:$R$2292,10,0)</f>
        <v>0.59019999999999995</v>
      </c>
      <c r="E23" s="61">
        <f t="shared" si="0"/>
        <v>12</v>
      </c>
      <c r="F23" s="60">
        <f>VLOOKUP($A23,'Return Data'!$B$7:$R$2292,11,0)</f>
        <v>1.5209999999999999</v>
      </c>
      <c r="G23" s="61">
        <f t="shared" si="1"/>
        <v>6</v>
      </c>
      <c r="H23" s="60">
        <f>VLOOKUP($A23,'Return Data'!$B$7:$R$2292,12,0)</f>
        <v>2.3437999999999999</v>
      </c>
      <c r="I23" s="61">
        <f t="shared" si="2"/>
        <v>8</v>
      </c>
      <c r="J23" s="60">
        <f>VLOOKUP($A23,'Return Data'!$B$7:$R$2292,13,0)</f>
        <v>3.0148999999999999</v>
      </c>
      <c r="K23" s="61">
        <f t="shared" si="3"/>
        <v>11</v>
      </c>
      <c r="L23" s="60">
        <f>VLOOKUP($A23,'Return Data'!$B$7:$R$2292,17,0)</f>
        <v>3.1238999999999999</v>
      </c>
      <c r="M23" s="61">
        <f t="shared" si="4"/>
        <v>19</v>
      </c>
      <c r="N23" s="60">
        <f>VLOOKUP($A23,'Return Data'!$B$7:$R$2292,14,0)</f>
        <v>3.5419</v>
      </c>
      <c r="O23" s="61">
        <f>RANK(N23,N$8:N$32,0)</f>
        <v>18</v>
      </c>
      <c r="P23" s="60"/>
      <c r="Q23" s="61"/>
      <c r="R23" s="60">
        <f>VLOOKUP($A23,'Return Data'!$B$7:$R$2292,16,0)</f>
        <v>3.9422999999999999</v>
      </c>
      <c r="S23" s="62">
        <f t="shared" si="6"/>
        <v>20</v>
      </c>
    </row>
    <row r="24" spans="1:19" x14ac:dyDescent="0.3">
      <c r="A24" s="58" t="s">
        <v>1634</v>
      </c>
      <c r="B24" s="59">
        <f>VLOOKUP($A24,'Return Data'!$B$7:$R$2292,3,0)</f>
        <v>44771</v>
      </c>
      <c r="C24" s="60">
        <f>VLOOKUP($A24,'Return Data'!$B$7:$R$2292,4,0)</f>
        <v>10.517799999999999</v>
      </c>
      <c r="D24" s="60">
        <f>VLOOKUP($A24,'Return Data'!$B$7:$R$2292,10,0)</f>
        <v>0.48820000000000002</v>
      </c>
      <c r="E24" s="61">
        <f t="shared" si="0"/>
        <v>19</v>
      </c>
      <c r="F24" s="60">
        <f>VLOOKUP($A24,'Return Data'!$B$7:$R$2292,11,0)</f>
        <v>1.0791999999999999</v>
      </c>
      <c r="G24" s="61">
        <f t="shared" si="1"/>
        <v>22</v>
      </c>
      <c r="H24" s="60">
        <f>VLOOKUP($A24,'Return Data'!$B$7:$R$2292,12,0)</f>
        <v>1.7667999999999999</v>
      </c>
      <c r="I24" s="61">
        <f t="shared" si="2"/>
        <v>21</v>
      </c>
      <c r="J24" s="60">
        <f>VLOOKUP($A24,'Return Data'!$B$7:$R$2292,13,0)</f>
        <v>2.2913000000000001</v>
      </c>
      <c r="K24" s="61">
        <f t="shared" si="3"/>
        <v>21</v>
      </c>
      <c r="L24" s="60"/>
      <c r="M24" s="61"/>
      <c r="N24" s="60"/>
      <c r="O24" s="61"/>
      <c r="P24" s="60"/>
      <c r="Q24" s="61"/>
      <c r="R24" s="60">
        <f>VLOOKUP($A24,'Return Data'!$B$7:$R$2292,16,0)</f>
        <v>2.6520000000000001</v>
      </c>
      <c r="S24" s="62">
        <f t="shared" si="6"/>
        <v>25</v>
      </c>
    </row>
    <row r="25" spans="1:19" x14ac:dyDescent="0.3">
      <c r="A25" s="58" t="s">
        <v>1635</v>
      </c>
      <c r="B25" s="59">
        <f>VLOOKUP($A25,'Return Data'!$B$7:$R$2292,3,0)</f>
        <v>44771</v>
      </c>
      <c r="C25" s="60">
        <f>VLOOKUP($A25,'Return Data'!$B$7:$R$2292,4,0)</f>
        <v>10.717000000000001</v>
      </c>
      <c r="D25" s="60">
        <f>VLOOKUP($A25,'Return Data'!$B$7:$R$2292,10,0)</f>
        <v>0.51590000000000003</v>
      </c>
      <c r="E25" s="61">
        <f t="shared" si="0"/>
        <v>18</v>
      </c>
      <c r="F25" s="60">
        <f>VLOOKUP($A25,'Return Data'!$B$7:$R$2292,11,0)</f>
        <v>1.4866999999999999</v>
      </c>
      <c r="G25" s="61">
        <f t="shared" si="1"/>
        <v>7</v>
      </c>
      <c r="H25" s="60">
        <f>VLOOKUP($A25,'Return Data'!$B$7:$R$2292,12,0)</f>
        <v>2.2517</v>
      </c>
      <c r="I25" s="61">
        <f t="shared" si="2"/>
        <v>14</v>
      </c>
      <c r="J25" s="60">
        <f>VLOOKUP($A25,'Return Data'!$B$7:$R$2292,13,0)</f>
        <v>3.0184000000000002</v>
      </c>
      <c r="K25" s="61">
        <f t="shared" si="3"/>
        <v>10</v>
      </c>
      <c r="L25" s="60">
        <f>VLOOKUP($A25,'Return Data'!$B$7:$R$2292,17,0)</f>
        <v>3.4093</v>
      </c>
      <c r="M25" s="61">
        <f t="shared" ref="M25" si="8">RANK(L25,L$8:L$32,0)</f>
        <v>15</v>
      </c>
      <c r="N25" s="60"/>
      <c r="O25" s="61"/>
      <c r="P25" s="60"/>
      <c r="Q25" s="61"/>
      <c r="R25" s="60">
        <f>VLOOKUP($A25,'Return Data'!$B$7:$R$2292,16,0)</f>
        <v>3.3369</v>
      </c>
      <c r="S25" s="62">
        <f t="shared" si="6"/>
        <v>22</v>
      </c>
    </row>
    <row r="26" spans="1:19" x14ac:dyDescent="0.3">
      <c r="A26" s="58" t="s">
        <v>1636</v>
      </c>
      <c r="B26" s="59">
        <f>VLOOKUP($A26,'Return Data'!$B$7:$R$2292,3,0)</f>
        <v>44771</v>
      </c>
      <c r="C26" s="60">
        <f>VLOOKUP($A26,'Return Data'!$B$7:$R$2292,4,0)</f>
        <v>21.8462</v>
      </c>
      <c r="D26" s="60">
        <f>VLOOKUP($A26,'Return Data'!$B$7:$R$2292,10,0)</f>
        <v>0.59540000000000004</v>
      </c>
      <c r="E26" s="61">
        <f t="shared" si="0"/>
        <v>11</v>
      </c>
      <c r="F26" s="60">
        <f>VLOOKUP($A26,'Return Data'!$B$7:$R$2292,11,0)</f>
        <v>1.4704999999999999</v>
      </c>
      <c r="G26" s="61">
        <f t="shared" si="1"/>
        <v>8</v>
      </c>
      <c r="H26" s="60">
        <f>VLOOKUP($A26,'Return Data'!$B$7:$R$2292,12,0)</f>
        <v>2.4449999999999998</v>
      </c>
      <c r="I26" s="61">
        <f t="shared" si="2"/>
        <v>6</v>
      </c>
      <c r="J26" s="60">
        <f>VLOOKUP($A26,'Return Data'!$B$7:$R$2292,13,0)</f>
        <v>3.2644000000000002</v>
      </c>
      <c r="K26" s="61">
        <f t="shared" si="3"/>
        <v>6</v>
      </c>
      <c r="L26" s="60">
        <f>VLOOKUP($A26,'Return Data'!$B$7:$R$2292,17,0)</f>
        <v>3.6255000000000002</v>
      </c>
      <c r="M26" s="61">
        <f t="shared" ref="M26:M32" si="9">RANK(L26,L$8:L$32,0)</f>
        <v>5</v>
      </c>
      <c r="N26" s="60">
        <f>VLOOKUP($A26,'Return Data'!$B$7:$R$2292,14,0)</f>
        <v>4.0435999999999996</v>
      </c>
      <c r="O26" s="61">
        <f t="shared" ref="O26:O32" si="10">RANK(N26,N$8:N$32,0)</f>
        <v>7</v>
      </c>
      <c r="P26" s="60">
        <f>VLOOKUP($A26,'Return Data'!$B$7:$R$2292,15,0)</f>
        <v>5.0476000000000001</v>
      </c>
      <c r="Q26" s="61">
        <f>RANK(P26,P$8:P$32,0)</f>
        <v>2</v>
      </c>
      <c r="R26" s="60">
        <f>VLOOKUP($A26,'Return Data'!$B$7:$R$2292,16,0)</f>
        <v>6.8482000000000003</v>
      </c>
      <c r="S26" s="62">
        <f t="shared" si="6"/>
        <v>3</v>
      </c>
    </row>
    <row r="27" spans="1:19" x14ac:dyDescent="0.3">
      <c r="A27" s="58" t="s">
        <v>1637</v>
      </c>
      <c r="B27" s="59">
        <f>VLOOKUP($A27,'Return Data'!$B$7:$R$2292,3,0)</f>
        <v>44771</v>
      </c>
      <c r="C27" s="60">
        <f>VLOOKUP($A27,'Return Data'!$B$7:$R$2292,4,0)</f>
        <v>15.246</v>
      </c>
      <c r="D27" s="60">
        <f>VLOOKUP($A27,'Return Data'!$B$7:$R$2292,10,0)</f>
        <v>0.59709999999999996</v>
      </c>
      <c r="E27" s="61">
        <f t="shared" si="0"/>
        <v>10</v>
      </c>
      <c r="F27" s="60">
        <f>VLOOKUP($A27,'Return Data'!$B$7:$R$2292,11,0)</f>
        <v>1.2714000000000001</v>
      </c>
      <c r="G27" s="61">
        <f t="shared" si="1"/>
        <v>18</v>
      </c>
      <c r="H27" s="60">
        <f>VLOOKUP($A27,'Return Data'!$B$7:$R$2292,12,0)</f>
        <v>2.2246999999999999</v>
      </c>
      <c r="I27" s="61">
        <f t="shared" si="2"/>
        <v>15</v>
      </c>
      <c r="J27" s="60">
        <f>VLOOKUP($A27,'Return Data'!$B$7:$R$2292,13,0)</f>
        <v>2.8786999999999998</v>
      </c>
      <c r="K27" s="61">
        <f t="shared" si="3"/>
        <v>17</v>
      </c>
      <c r="L27" s="60">
        <f>VLOOKUP($A27,'Return Data'!$B$7:$R$2292,17,0)</f>
        <v>3.4481000000000002</v>
      </c>
      <c r="M27" s="61">
        <f t="shared" si="9"/>
        <v>13</v>
      </c>
      <c r="N27" s="60">
        <f>VLOOKUP($A27,'Return Data'!$B$7:$R$2292,14,0)</f>
        <v>3.7715000000000001</v>
      </c>
      <c r="O27" s="61">
        <f t="shared" si="10"/>
        <v>14</v>
      </c>
      <c r="P27" s="60">
        <f>VLOOKUP($A27,'Return Data'!$B$7:$R$2292,15,0)</f>
        <v>4.5933000000000002</v>
      </c>
      <c r="Q27" s="61">
        <f>RANK(P27,P$8:P$32,0)</f>
        <v>14</v>
      </c>
      <c r="R27" s="60">
        <f>VLOOKUP($A27,'Return Data'!$B$7:$R$2292,16,0)</f>
        <v>5.4649999999999999</v>
      </c>
      <c r="S27" s="62">
        <f t="shared" si="6"/>
        <v>14</v>
      </c>
    </row>
    <row r="28" spans="1:19" x14ac:dyDescent="0.3">
      <c r="A28" s="58" t="s">
        <v>1638</v>
      </c>
      <c r="B28" s="59">
        <f>VLOOKUP($A28,'Return Data'!$B$7:$R$2292,3,0)</f>
        <v>44771</v>
      </c>
      <c r="C28" s="60">
        <f>VLOOKUP($A28,'Return Data'!$B$7:$R$2292,4,0)</f>
        <v>27.584499999999998</v>
      </c>
      <c r="D28" s="60">
        <f>VLOOKUP($A28,'Return Data'!$B$7:$R$2292,10,0)</f>
        <v>0.66559999999999997</v>
      </c>
      <c r="E28" s="61">
        <f t="shared" si="0"/>
        <v>4</v>
      </c>
      <c r="F28" s="60">
        <f>VLOOKUP($A28,'Return Data'!$B$7:$R$2292,11,0)</f>
        <v>1.6753</v>
      </c>
      <c r="G28" s="61">
        <f t="shared" si="1"/>
        <v>2</v>
      </c>
      <c r="H28" s="60">
        <f>VLOOKUP($A28,'Return Data'!$B$7:$R$2292,12,0)</f>
        <v>2.5438000000000001</v>
      </c>
      <c r="I28" s="61">
        <f t="shared" si="2"/>
        <v>5</v>
      </c>
      <c r="J28" s="60">
        <f>VLOOKUP($A28,'Return Data'!$B$7:$R$2292,13,0)</f>
        <v>3.6957</v>
      </c>
      <c r="K28" s="61">
        <f t="shared" si="3"/>
        <v>1</v>
      </c>
      <c r="L28" s="60">
        <f>VLOOKUP($A28,'Return Data'!$B$7:$R$2292,17,0)</f>
        <v>3.6688999999999998</v>
      </c>
      <c r="M28" s="61">
        <f t="shared" si="9"/>
        <v>3</v>
      </c>
      <c r="N28" s="60">
        <f>VLOOKUP($A28,'Return Data'!$B$7:$R$2292,14,0)</f>
        <v>3.8532000000000002</v>
      </c>
      <c r="O28" s="61">
        <f t="shared" si="10"/>
        <v>13</v>
      </c>
      <c r="P28" s="60">
        <f>VLOOKUP($A28,'Return Data'!$B$7:$R$2292,15,0)</f>
        <v>4.8395999999999999</v>
      </c>
      <c r="Q28" s="61">
        <f>RANK(P28,P$8:P$32,0)</f>
        <v>11</v>
      </c>
      <c r="R28" s="60">
        <f>VLOOKUP($A28,'Return Data'!$B$7:$R$2292,16,0)</f>
        <v>6.6565000000000003</v>
      </c>
      <c r="S28" s="62">
        <f t="shared" si="6"/>
        <v>5</v>
      </c>
    </row>
    <row r="29" spans="1:19" x14ac:dyDescent="0.3">
      <c r="A29" s="58" t="s">
        <v>1901</v>
      </c>
      <c r="B29" s="59">
        <f>VLOOKUP($A29,'Return Data'!$B$7:$R$2292,3,0)</f>
        <v>44771</v>
      </c>
      <c r="C29" s="60">
        <f>VLOOKUP($A29,'Return Data'!$B$7:$R$2292,4,0)</f>
        <v>11.9588</v>
      </c>
      <c r="D29" s="60">
        <f>VLOOKUP($A29,'Return Data'!$B$7:$R$2292,10,0)</f>
        <v>0.66839999999999999</v>
      </c>
      <c r="E29" s="61">
        <f t="shared" si="0"/>
        <v>3</v>
      </c>
      <c r="F29" s="60">
        <f>VLOOKUP($A29,'Return Data'!$B$7:$R$2292,11,0)</f>
        <v>1.1709000000000001</v>
      </c>
      <c r="G29" s="61">
        <f t="shared" si="1"/>
        <v>20</v>
      </c>
      <c r="H29" s="60">
        <f>VLOOKUP($A29,'Return Data'!$B$7:$R$2292,12,0)</f>
        <v>1.6618999999999999</v>
      </c>
      <c r="I29" s="61">
        <f t="shared" si="2"/>
        <v>22</v>
      </c>
      <c r="J29" s="60">
        <f>VLOOKUP($A29,'Return Data'!$B$7:$R$2292,13,0)</f>
        <v>2.0619000000000001</v>
      </c>
      <c r="K29" s="61">
        <f t="shared" si="3"/>
        <v>22</v>
      </c>
      <c r="L29" s="60">
        <f>VLOOKUP($A29,'Return Data'!$B$7:$R$2292,17,0)</f>
        <v>2.3452999999999999</v>
      </c>
      <c r="M29" s="61">
        <f t="shared" si="9"/>
        <v>21</v>
      </c>
      <c r="N29" s="60">
        <f>VLOOKUP($A29,'Return Data'!$B$7:$R$2292,14,0)</f>
        <v>2.3852000000000002</v>
      </c>
      <c r="O29" s="61">
        <f t="shared" si="10"/>
        <v>22</v>
      </c>
      <c r="P29" s="60">
        <f>VLOOKUP($A29,'Return Data'!$B$7:$R$2292,15,0)</f>
        <v>2.2227000000000001</v>
      </c>
      <c r="Q29" s="61">
        <f>RANK(P29,P$8:P$32,0)</f>
        <v>17</v>
      </c>
      <c r="R29" s="60">
        <f>VLOOKUP($A29,'Return Data'!$B$7:$R$2292,16,0)</f>
        <v>2.8921999999999999</v>
      </c>
      <c r="S29" s="62">
        <f t="shared" si="6"/>
        <v>23</v>
      </c>
    </row>
    <row r="30" spans="1:19" x14ac:dyDescent="0.3">
      <c r="A30" s="58" t="s">
        <v>1639</v>
      </c>
      <c r="B30" s="59">
        <f>VLOOKUP($A30,'Return Data'!$B$7:$R$2292,3,0)</f>
        <v>44771</v>
      </c>
      <c r="C30" s="60">
        <f>VLOOKUP($A30,'Return Data'!$B$7:$R$2292,4,0)</f>
        <v>11.799799999999999</v>
      </c>
      <c r="D30" s="60">
        <f>VLOOKUP($A30,'Return Data'!$B$7:$R$2292,10,0)</f>
        <v>0.58560000000000001</v>
      </c>
      <c r="E30" s="61">
        <f t="shared" si="0"/>
        <v>13</v>
      </c>
      <c r="F30" s="60">
        <f>VLOOKUP($A30,'Return Data'!$B$7:$R$2292,11,0)</f>
        <v>1.4007000000000001</v>
      </c>
      <c r="G30" s="61">
        <f t="shared" si="1"/>
        <v>13</v>
      </c>
      <c r="H30" s="60">
        <f>VLOOKUP($A30,'Return Data'!$B$7:$R$2292,12,0)</f>
        <v>2.2654999999999998</v>
      </c>
      <c r="I30" s="61">
        <f t="shared" si="2"/>
        <v>12</v>
      </c>
      <c r="J30" s="60">
        <f>VLOOKUP($A30,'Return Data'!$B$7:$R$2292,13,0)</f>
        <v>2.9866999999999999</v>
      </c>
      <c r="K30" s="61">
        <f t="shared" si="3"/>
        <v>13</v>
      </c>
      <c r="L30" s="60">
        <f>VLOOKUP($A30,'Return Data'!$B$7:$R$2292,17,0)</f>
        <v>3.5857999999999999</v>
      </c>
      <c r="M30" s="61">
        <f t="shared" si="9"/>
        <v>9</v>
      </c>
      <c r="N30" s="60">
        <f>VLOOKUP($A30,'Return Data'!$B$7:$R$2292,14,0)</f>
        <v>4.2011000000000003</v>
      </c>
      <c r="O30" s="61">
        <f t="shared" si="10"/>
        <v>1</v>
      </c>
      <c r="P30" s="60"/>
      <c r="Q30" s="61"/>
      <c r="R30" s="60">
        <f>VLOOKUP($A30,'Return Data'!$B$7:$R$2292,16,0)</f>
        <v>4.6862000000000004</v>
      </c>
      <c r="S30" s="62">
        <f t="shared" si="6"/>
        <v>17</v>
      </c>
    </row>
    <row r="31" spans="1:19" x14ac:dyDescent="0.3">
      <c r="A31" s="58" t="s">
        <v>1640</v>
      </c>
      <c r="B31" s="59">
        <f>VLOOKUP($A31,'Return Data'!$B$7:$R$2292,3,0)</f>
        <v>44771</v>
      </c>
      <c r="C31" s="60">
        <f>VLOOKUP($A31,'Return Data'!$B$7:$R$2292,4,0)</f>
        <v>11.555</v>
      </c>
      <c r="D31" s="60">
        <f>VLOOKUP($A31,'Return Data'!$B$7:$R$2292,10,0)</f>
        <v>0.4713</v>
      </c>
      <c r="E31" s="61">
        <f t="shared" si="0"/>
        <v>22</v>
      </c>
      <c r="F31" s="60">
        <f>VLOOKUP($A31,'Return Data'!$B$7:$R$2292,11,0)</f>
        <v>1.0963000000000001</v>
      </c>
      <c r="G31" s="61">
        <f t="shared" si="1"/>
        <v>21</v>
      </c>
      <c r="H31" s="60">
        <f>VLOOKUP($A31,'Return Data'!$B$7:$R$2292,12,0)</f>
        <v>2.0003000000000002</v>
      </c>
      <c r="I31" s="61">
        <f t="shared" si="2"/>
        <v>20</v>
      </c>
      <c r="J31" s="60">
        <f>VLOOKUP($A31,'Return Data'!$B$7:$R$2292,13,0)</f>
        <v>2.8812000000000002</v>
      </c>
      <c r="K31" s="61">
        <f t="shared" si="3"/>
        <v>16</v>
      </c>
      <c r="L31" s="60">
        <f>VLOOKUP($A31,'Return Data'!$B$7:$R$2292,17,0)</f>
        <v>3.2477</v>
      </c>
      <c r="M31" s="61">
        <f t="shared" si="9"/>
        <v>18</v>
      </c>
      <c r="N31" s="60">
        <f>VLOOKUP($A31,'Return Data'!$B$7:$R$2292,14,0)</f>
        <v>3.8593000000000002</v>
      </c>
      <c r="O31" s="61">
        <f t="shared" si="10"/>
        <v>12</v>
      </c>
      <c r="P31" s="60"/>
      <c r="Q31" s="61"/>
      <c r="R31" s="60">
        <f>VLOOKUP($A31,'Return Data'!$B$7:$R$2292,16,0)</f>
        <v>4.2931999999999997</v>
      </c>
      <c r="S31" s="62">
        <f t="shared" si="6"/>
        <v>19</v>
      </c>
    </row>
    <row r="32" spans="1:19" x14ac:dyDescent="0.3">
      <c r="A32" s="58" t="s">
        <v>1641</v>
      </c>
      <c r="B32" s="59">
        <f>VLOOKUP($A32,'Return Data'!$B$7:$R$2292,3,0)</f>
        <v>44771</v>
      </c>
      <c r="C32" s="60">
        <f>VLOOKUP($A32,'Return Data'!$B$7:$R$2292,4,0)</f>
        <v>28.698699999999999</v>
      </c>
      <c r="D32" s="60">
        <f>VLOOKUP($A32,'Return Data'!$B$7:$R$2292,10,0)</f>
        <v>0.61919999999999997</v>
      </c>
      <c r="E32" s="61">
        <f t="shared" si="0"/>
        <v>6</v>
      </c>
      <c r="F32" s="60">
        <f>VLOOKUP($A32,'Return Data'!$B$7:$R$2292,11,0)</f>
        <v>1.4019999999999999</v>
      </c>
      <c r="G32" s="61">
        <f t="shared" si="1"/>
        <v>12</v>
      </c>
      <c r="H32" s="60">
        <f>VLOOKUP($A32,'Return Data'!$B$7:$R$2292,12,0)</f>
        <v>2.3199999999999998</v>
      </c>
      <c r="I32" s="61">
        <f t="shared" si="2"/>
        <v>10</v>
      </c>
      <c r="J32" s="60">
        <f>VLOOKUP($A32,'Return Data'!$B$7:$R$2292,13,0)</f>
        <v>3.1229</v>
      </c>
      <c r="K32" s="61">
        <f t="shared" si="3"/>
        <v>8</v>
      </c>
      <c r="L32" s="60">
        <f>VLOOKUP($A32,'Return Data'!$B$7:$R$2292,17,0)</f>
        <v>3.6046999999999998</v>
      </c>
      <c r="M32" s="61">
        <f t="shared" si="9"/>
        <v>7</v>
      </c>
      <c r="N32" s="60">
        <f>VLOOKUP($A32,'Return Data'!$B$7:$R$2292,14,0)</f>
        <v>4.0559000000000003</v>
      </c>
      <c r="O32" s="61">
        <f t="shared" si="10"/>
        <v>6</v>
      </c>
      <c r="P32" s="60">
        <f>VLOOKUP($A32,'Return Data'!$B$7:$R$2292,15,0)</f>
        <v>4.9793000000000003</v>
      </c>
      <c r="Q32" s="61">
        <f>RANK(P32,P$8:P$32,0)</f>
        <v>4</v>
      </c>
      <c r="R32" s="60">
        <f>VLOOKUP($A32,'Return Data'!$B$7:$R$2292,16,0)</f>
        <v>6.7704000000000004</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0.56731599999999982</v>
      </c>
      <c r="E34" s="69"/>
      <c r="F34" s="70">
        <f>AVERAGE(F8:F32)</f>
        <v>1.3512720000000003</v>
      </c>
      <c r="G34" s="69"/>
      <c r="H34" s="70">
        <f>AVERAGE(H8:H32)</f>
        <v>2.1904880000000002</v>
      </c>
      <c r="I34" s="69"/>
      <c r="J34" s="70">
        <f>AVERAGE(J8:J32)</f>
        <v>2.9024800000000011</v>
      </c>
      <c r="K34" s="69"/>
      <c r="L34" s="70">
        <f>AVERAGE(L8:L32)</f>
        <v>3.2769041666666663</v>
      </c>
      <c r="M34" s="69"/>
      <c r="N34" s="70">
        <f>AVERAGE(N8:N32)</f>
        <v>3.7284636363636356</v>
      </c>
      <c r="O34" s="69"/>
      <c r="P34" s="70">
        <f>AVERAGE(P8:P32)</f>
        <v>4.6221470588235301</v>
      </c>
      <c r="Q34" s="69"/>
      <c r="R34" s="70">
        <f>AVERAGE(R8:R32)</f>
        <v>5.2665440000000014</v>
      </c>
      <c r="S34" s="71"/>
    </row>
    <row r="35" spans="1:19" x14ac:dyDescent="0.3">
      <c r="A35" s="68" t="s">
        <v>28</v>
      </c>
      <c r="B35" s="69"/>
      <c r="C35" s="69"/>
      <c r="D35" s="70">
        <f>MIN(D8:D32)</f>
        <v>0.32600000000000001</v>
      </c>
      <c r="E35" s="69"/>
      <c r="F35" s="70">
        <f>MIN(F8:F32)</f>
        <v>0.75519999999999998</v>
      </c>
      <c r="G35" s="69"/>
      <c r="H35" s="70">
        <f>MIN(H8:H32)</f>
        <v>1.34</v>
      </c>
      <c r="I35" s="69"/>
      <c r="J35" s="70">
        <f>MIN(J8:J32)</f>
        <v>1.7991999999999999</v>
      </c>
      <c r="K35" s="69"/>
      <c r="L35" s="70">
        <f>MIN(L8:L32)</f>
        <v>2.1488</v>
      </c>
      <c r="M35" s="69"/>
      <c r="N35" s="70">
        <f>MIN(N8:N32)</f>
        <v>2.3852000000000002</v>
      </c>
      <c r="O35" s="69"/>
      <c r="P35" s="70">
        <f>MIN(P8:P32)</f>
        <v>2.2227000000000001</v>
      </c>
      <c r="Q35" s="69"/>
      <c r="R35" s="70">
        <f>MIN(R8:R32)</f>
        <v>2.6520000000000001</v>
      </c>
      <c r="S35" s="71"/>
    </row>
    <row r="36" spans="1:19" ht="15" thickBot="1" x14ac:dyDescent="0.35">
      <c r="A36" s="72" t="s">
        <v>29</v>
      </c>
      <c r="B36" s="73"/>
      <c r="C36" s="73"/>
      <c r="D36" s="74">
        <f>MAX(D8:D32)</f>
        <v>0.80130000000000001</v>
      </c>
      <c r="E36" s="73"/>
      <c r="F36" s="74">
        <f>MAX(F8:F32)</f>
        <v>1.9302999999999999</v>
      </c>
      <c r="G36" s="73"/>
      <c r="H36" s="74">
        <f>MAX(H8:H32)</f>
        <v>3.0326</v>
      </c>
      <c r="I36" s="73"/>
      <c r="J36" s="74">
        <f>MAX(J8:J32)</f>
        <v>3.6957</v>
      </c>
      <c r="K36" s="73"/>
      <c r="L36" s="74">
        <f>MAX(L8:L32)</f>
        <v>3.8268</v>
      </c>
      <c r="M36" s="73"/>
      <c r="N36" s="74">
        <f>MAX(N8:N32)</f>
        <v>4.2011000000000003</v>
      </c>
      <c r="O36" s="73"/>
      <c r="P36" s="74">
        <f>MAX(P8:P32)</f>
        <v>5.0568999999999997</v>
      </c>
      <c r="Q36" s="73"/>
      <c r="R36" s="74">
        <f>MAX(R8:R32)</f>
        <v>6.8552999999999997</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44771</v>
      </c>
      <c r="C8" s="60">
        <f>VLOOKUP($A8,'Return Data'!$B$7:$R$2292,4,0)</f>
        <v>85.74</v>
      </c>
      <c r="D8" s="60">
        <f>VLOOKUP($A8,'Return Data'!$B$7:$R$2292,10,0)</f>
        <v>2.254</v>
      </c>
      <c r="E8" s="61">
        <f>RANK(D8,D$8:D$10,0)</f>
        <v>1</v>
      </c>
      <c r="F8" s="60">
        <f>VLOOKUP($A8,'Return Data'!$B$7:$R$2292,11,0)</f>
        <v>-0.18629999999999999</v>
      </c>
      <c r="G8" s="61">
        <f>RANK(F8,F$8:F$10,0)</f>
        <v>3</v>
      </c>
      <c r="H8" s="60">
        <f>VLOOKUP($A8,'Return Data'!$B$7:$R$2292,12,0)</f>
        <v>-1.8319000000000001</v>
      </c>
      <c r="I8" s="61">
        <f>RANK(H8,H$8:H$10,0)</f>
        <v>3</v>
      </c>
      <c r="J8" s="60">
        <f>VLOOKUP($A8,'Return Data'!$B$7:$R$2292,13,0)</f>
        <v>6.8811</v>
      </c>
      <c r="K8" s="61">
        <f>RANK(J8,J$8:J$10,0)</f>
        <v>3</v>
      </c>
      <c r="L8" s="60">
        <f>VLOOKUP($A8,'Return Data'!$B$7:$R$2292,17,0)</f>
        <v>26.665600000000001</v>
      </c>
      <c r="M8" s="61">
        <f>RANK(L8,L$8:L$10,0)</f>
        <v>3</v>
      </c>
      <c r="N8" s="60">
        <f>VLOOKUP($A8,'Return Data'!$B$7:$R$2292,14,0)</f>
        <v>20.212900000000001</v>
      </c>
      <c r="O8" s="61">
        <f>RANK(N8,N$8:N$10,0)</f>
        <v>2</v>
      </c>
      <c r="P8" s="60">
        <f>VLOOKUP($A8,'Return Data'!$B$7:$R$2292,15,0)</f>
        <v>14.4971</v>
      </c>
      <c r="Q8" s="61">
        <f>RANK(P8,P$8:P$10,0)</f>
        <v>2</v>
      </c>
      <c r="R8" s="60">
        <f>VLOOKUP($A8,'Return Data'!$B$7:$R$2292,16,0)</f>
        <v>18.061</v>
      </c>
      <c r="S8" s="62">
        <f>RANK(R8,R$8:R$10,0)</f>
        <v>1</v>
      </c>
    </row>
    <row r="9" spans="1:20" x14ac:dyDescent="0.3">
      <c r="A9" s="58" t="s">
        <v>599</v>
      </c>
      <c r="B9" s="59">
        <f>VLOOKUP($A9,'Return Data'!$B$7:$R$2292,3,0)</f>
        <v>44771</v>
      </c>
      <c r="C9" s="60">
        <f>VLOOKUP($A9,'Return Data'!$B$7:$R$2292,4,0)</f>
        <v>93.076999999999998</v>
      </c>
      <c r="D9" s="60">
        <f>VLOOKUP($A9,'Return Data'!$B$7:$R$2292,10,0)</f>
        <v>0.56830000000000003</v>
      </c>
      <c r="E9" s="61">
        <f>RANK(D9,D$8:D$10,0)</f>
        <v>3</v>
      </c>
      <c r="F9" s="60">
        <f>VLOOKUP($A9,'Return Data'!$B$7:$R$2292,11,0)</f>
        <v>0.41749999999999998</v>
      </c>
      <c r="G9" s="61">
        <f>RANK(F9,F$8:F$10,0)</f>
        <v>2</v>
      </c>
      <c r="H9" s="60">
        <f>VLOOKUP($A9,'Return Data'!$B$7:$R$2292,12,0)</f>
        <v>-1.2278</v>
      </c>
      <c r="I9" s="61">
        <f>RANK(H9,H$8:H$10,0)</f>
        <v>2</v>
      </c>
      <c r="J9" s="60">
        <f>VLOOKUP($A9,'Return Data'!$B$7:$R$2292,13,0)</f>
        <v>7.8928000000000003</v>
      </c>
      <c r="K9" s="61">
        <f>RANK(J9,J$8:J$10,0)</f>
        <v>2</v>
      </c>
      <c r="L9" s="60">
        <f>VLOOKUP($A9,'Return Data'!$B$7:$R$2292,17,0)</f>
        <v>28.426500000000001</v>
      </c>
      <c r="M9" s="61">
        <f>RANK(L9,L$8:L$10,0)</f>
        <v>2</v>
      </c>
      <c r="N9" s="60">
        <f>VLOOKUP($A9,'Return Data'!$B$7:$R$2292,14,0)</f>
        <v>19.0885</v>
      </c>
      <c r="O9" s="61">
        <f>RANK(N9,N$8:N$10,0)</f>
        <v>3</v>
      </c>
      <c r="P9" s="60">
        <f>VLOOKUP($A9,'Return Data'!$B$7:$R$2292,15,0)</f>
        <v>14.532400000000001</v>
      </c>
      <c r="Q9" s="61">
        <f>RANK(P9,P$8:P$10,0)</f>
        <v>1</v>
      </c>
      <c r="R9" s="60">
        <f>VLOOKUP($A9,'Return Data'!$B$7:$R$2292,16,0)</f>
        <v>15.486800000000001</v>
      </c>
      <c r="S9" s="62">
        <f>RANK(R9,R$8:R$10,0)</f>
        <v>2</v>
      </c>
    </row>
    <row r="10" spans="1:20" x14ac:dyDescent="0.3">
      <c r="A10" s="58" t="s">
        <v>1728</v>
      </c>
      <c r="B10" s="59">
        <f>VLOOKUP($A10,'Return Data'!$B$7:$R$2292,3,0)</f>
        <v>44771</v>
      </c>
      <c r="C10" s="60">
        <f>VLOOKUP($A10,'Return Data'!$B$7:$R$2292,4,0)</f>
        <v>222.7277</v>
      </c>
      <c r="D10" s="60">
        <f>VLOOKUP($A10,'Return Data'!$B$7:$R$2292,10,0)</f>
        <v>2.2353000000000001</v>
      </c>
      <c r="E10" s="61">
        <f>RANK(D10,D$8:D$10,0)</f>
        <v>2</v>
      </c>
      <c r="F10" s="60">
        <f>VLOOKUP($A10,'Return Data'!$B$7:$R$2292,11,0)</f>
        <v>4.9947999999999997</v>
      </c>
      <c r="G10" s="61">
        <f>RANK(F10,F$8:F$10,0)</f>
        <v>1</v>
      </c>
      <c r="H10" s="60">
        <f>VLOOKUP($A10,'Return Data'!$B$7:$R$2292,12,0)</f>
        <v>6.8071999999999999</v>
      </c>
      <c r="I10" s="61">
        <f>RANK(H10,H$8:H$10,0)</f>
        <v>1</v>
      </c>
      <c r="J10" s="60">
        <f>VLOOKUP($A10,'Return Data'!$B$7:$R$2292,13,0)</f>
        <v>16.842099999999999</v>
      </c>
      <c r="K10" s="61">
        <f>RANK(J10,J$8:J$10,0)</f>
        <v>1</v>
      </c>
      <c r="L10" s="60">
        <f>VLOOKUP($A10,'Return Data'!$B$7:$R$2292,17,0)</f>
        <v>47.124099999999999</v>
      </c>
      <c r="M10" s="61">
        <f>RANK(L10,L$8:L$10,0)</f>
        <v>1</v>
      </c>
      <c r="N10" s="60">
        <f>VLOOKUP($A10,'Return Data'!$B$7:$R$2292,14,0)</f>
        <v>28.575700000000001</v>
      </c>
      <c r="O10" s="61">
        <f>RANK(N10,N$8:N$10,0)</f>
        <v>1</v>
      </c>
      <c r="P10" s="60">
        <f>VLOOKUP($A10,'Return Data'!$B$7:$R$2292,15,0)</f>
        <v>14.4915</v>
      </c>
      <c r="Q10" s="61">
        <f>RANK(P10,P$8:P$10,0)</f>
        <v>3</v>
      </c>
      <c r="R10" s="60">
        <f>VLOOKUP($A10,'Return Data'!$B$7:$R$2292,16,0)</f>
        <v>14.8589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1.6858666666666668</v>
      </c>
      <c r="E12" s="69"/>
      <c r="F12" s="70">
        <f>AVERAGE(F8:F10)</f>
        <v>1.742</v>
      </c>
      <c r="G12" s="69"/>
      <c r="H12" s="70">
        <f>AVERAGE(H8:H10)</f>
        <v>1.2491666666666665</v>
      </c>
      <c r="I12" s="69"/>
      <c r="J12" s="70">
        <f>AVERAGE(J8:J10)</f>
        <v>10.538666666666666</v>
      </c>
      <c r="K12" s="69"/>
      <c r="L12" s="70">
        <f>AVERAGE(L8:L10)</f>
        <v>34.072066666666665</v>
      </c>
      <c r="M12" s="69"/>
      <c r="N12" s="70">
        <f>AVERAGE(N8:N10)</f>
        <v>22.625699999999998</v>
      </c>
      <c r="O12" s="69"/>
      <c r="P12" s="70">
        <f>AVERAGE(P8:P10)</f>
        <v>14.507</v>
      </c>
      <c r="Q12" s="69"/>
      <c r="R12" s="70">
        <f>AVERAGE(R8:R10)</f>
        <v>16.135566666666666</v>
      </c>
      <c r="S12" s="71"/>
    </row>
    <row r="13" spans="1:20" x14ac:dyDescent="0.3">
      <c r="A13" s="68" t="s">
        <v>28</v>
      </c>
      <c r="B13" s="69"/>
      <c r="C13" s="69"/>
      <c r="D13" s="70">
        <f>MIN(D8:D10)</f>
        <v>0.56830000000000003</v>
      </c>
      <c r="E13" s="69"/>
      <c r="F13" s="70">
        <f>MIN(F8:F10)</f>
        <v>-0.18629999999999999</v>
      </c>
      <c r="G13" s="69"/>
      <c r="H13" s="70">
        <f>MIN(H8:H10)</f>
        <v>-1.8319000000000001</v>
      </c>
      <c r="I13" s="69"/>
      <c r="J13" s="70">
        <f>MIN(J8:J10)</f>
        <v>6.8811</v>
      </c>
      <c r="K13" s="69"/>
      <c r="L13" s="70">
        <f>MIN(L8:L10)</f>
        <v>26.665600000000001</v>
      </c>
      <c r="M13" s="69"/>
      <c r="N13" s="70">
        <f>MIN(N8:N10)</f>
        <v>19.0885</v>
      </c>
      <c r="O13" s="69"/>
      <c r="P13" s="70">
        <f>MIN(P8:P10)</f>
        <v>14.4915</v>
      </c>
      <c r="Q13" s="69"/>
      <c r="R13" s="70">
        <f>MIN(R8:R10)</f>
        <v>14.8589</v>
      </c>
      <c r="S13" s="71"/>
    </row>
    <row r="14" spans="1:20" ht="15" thickBot="1" x14ac:dyDescent="0.35">
      <c r="A14" s="72" t="s">
        <v>29</v>
      </c>
      <c r="B14" s="73"/>
      <c r="C14" s="73"/>
      <c r="D14" s="74">
        <f>MAX(D8:D10)</f>
        <v>2.254</v>
      </c>
      <c r="E14" s="73"/>
      <c r="F14" s="74">
        <f>MAX(F8:F10)</f>
        <v>4.9947999999999997</v>
      </c>
      <c r="G14" s="73"/>
      <c r="H14" s="74">
        <f>MAX(H8:H10)</f>
        <v>6.8071999999999999</v>
      </c>
      <c r="I14" s="73"/>
      <c r="J14" s="74">
        <f>MAX(J8:J10)</f>
        <v>16.842099999999999</v>
      </c>
      <c r="K14" s="73"/>
      <c r="L14" s="74">
        <f>MAX(L8:L10)</f>
        <v>47.124099999999999</v>
      </c>
      <c r="M14" s="73"/>
      <c r="N14" s="74">
        <f>MAX(N8:N10)</f>
        <v>28.575700000000001</v>
      </c>
      <c r="O14" s="73"/>
      <c r="P14" s="74">
        <f>MAX(P8:P10)</f>
        <v>14.532400000000001</v>
      </c>
      <c r="Q14" s="73"/>
      <c r="R14" s="74">
        <f>MAX(R8:R10)</f>
        <v>18.061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44771</v>
      </c>
      <c r="C8" s="60">
        <f>VLOOKUP($A8,'Return Data'!$B$7:$R$2292,4,0)</f>
        <v>75.680000000000007</v>
      </c>
      <c r="D8" s="60">
        <f>VLOOKUP($A8,'Return Data'!$B$7:$R$2292,10,0)</f>
        <v>1.9397</v>
      </c>
      <c r="E8" s="61">
        <f>RANK(D8,D$8:D$10,0)</f>
        <v>2</v>
      </c>
      <c r="F8" s="60">
        <f>VLOOKUP($A8,'Return Data'!$B$7:$R$2292,11,0)</f>
        <v>-0.81259999999999999</v>
      </c>
      <c r="G8" s="61">
        <f>RANK(F8,F$8:F$10,0)</f>
        <v>3</v>
      </c>
      <c r="H8" s="60">
        <f>VLOOKUP($A8,'Return Data'!$B$7:$R$2292,12,0)</f>
        <v>-2.7498999999999998</v>
      </c>
      <c r="I8" s="61">
        <f>RANK(H8,H$8:H$10,0)</f>
        <v>3</v>
      </c>
      <c r="J8" s="60">
        <f>VLOOKUP($A8,'Return Data'!$B$7:$R$2292,13,0)</f>
        <v>5.5362</v>
      </c>
      <c r="K8" s="61">
        <f>RANK(J8,J$8:J$10,0)</f>
        <v>3</v>
      </c>
      <c r="L8" s="60">
        <f>VLOOKUP($A8,'Return Data'!$B$7:$R$2292,17,0)</f>
        <v>25.032499999999999</v>
      </c>
      <c r="M8" s="61">
        <f>RANK(L8,L$8:L$10,0)</f>
        <v>3</v>
      </c>
      <c r="N8" s="60">
        <f>VLOOKUP($A8,'Return Data'!$B$7:$R$2292,14,0)</f>
        <v>18.752300000000002</v>
      </c>
      <c r="O8" s="61">
        <f>RANK(N8,N$8:N$10,0)</f>
        <v>2</v>
      </c>
      <c r="P8" s="60">
        <f>VLOOKUP($A8,'Return Data'!$B$7:$R$2292,15,0)</f>
        <v>13.0543</v>
      </c>
      <c r="Q8" s="61">
        <f>RANK(P8,P$8:P$10,0)</f>
        <v>2</v>
      </c>
      <c r="R8" s="60">
        <f>VLOOKUP($A8,'Return Data'!$B$7:$R$2292,16,0)</f>
        <v>14.133699999999999</v>
      </c>
      <c r="S8" s="62">
        <f>RANK(R8,R$8:R$10,0)</f>
        <v>2</v>
      </c>
    </row>
    <row r="9" spans="1:20" x14ac:dyDescent="0.3">
      <c r="A9" s="58" t="s">
        <v>598</v>
      </c>
      <c r="B9" s="59">
        <f>VLOOKUP($A9,'Return Data'!$B$7:$R$2292,3,0)</f>
        <v>44771</v>
      </c>
      <c r="C9" s="60">
        <f>VLOOKUP($A9,'Return Data'!$B$7:$R$2292,4,0)</f>
        <v>82.131</v>
      </c>
      <c r="D9" s="60">
        <f>VLOOKUP($A9,'Return Data'!$B$7:$R$2292,10,0)</f>
        <v>0.21229999999999999</v>
      </c>
      <c r="E9" s="61">
        <f>RANK(D9,D$8:D$10,0)</f>
        <v>3</v>
      </c>
      <c r="F9" s="60">
        <f>VLOOKUP($A9,'Return Data'!$B$7:$R$2292,11,0)</f>
        <v>-0.28889999999999999</v>
      </c>
      <c r="G9" s="61">
        <f>RANK(F9,F$8:F$10,0)</f>
        <v>2</v>
      </c>
      <c r="H9" s="60">
        <f>VLOOKUP($A9,'Return Data'!$B$7:$R$2292,12,0)</f>
        <v>-2.2458999999999998</v>
      </c>
      <c r="I9" s="61">
        <f>RANK(H9,H$8:H$10,0)</f>
        <v>2</v>
      </c>
      <c r="J9" s="60">
        <f>VLOOKUP($A9,'Return Data'!$B$7:$R$2292,13,0)</f>
        <v>6.4135</v>
      </c>
      <c r="K9" s="61">
        <f>RANK(J9,J$8:J$10,0)</f>
        <v>2</v>
      </c>
      <c r="L9" s="60">
        <f>VLOOKUP($A9,'Return Data'!$B$7:$R$2292,17,0)</f>
        <v>26.688500000000001</v>
      </c>
      <c r="M9" s="61">
        <f>RANK(L9,L$8:L$10,0)</f>
        <v>2</v>
      </c>
      <c r="N9" s="60">
        <f>VLOOKUP($A9,'Return Data'!$B$7:$R$2292,14,0)</f>
        <v>17.474499999999999</v>
      </c>
      <c r="O9" s="61">
        <f>RANK(N9,N$8:N$10,0)</f>
        <v>3</v>
      </c>
      <c r="P9" s="60">
        <f>VLOOKUP($A9,'Return Data'!$B$7:$R$2292,15,0)</f>
        <v>12.974</v>
      </c>
      <c r="Q9" s="61">
        <f>RANK(P9,P$8:P$10,0)</f>
        <v>3</v>
      </c>
      <c r="R9" s="60">
        <f>VLOOKUP($A9,'Return Data'!$B$7:$R$2292,16,0)</f>
        <v>13.1729</v>
      </c>
      <c r="S9" s="62">
        <f>RANK(R9,R$8:R$10,0)</f>
        <v>3</v>
      </c>
    </row>
    <row r="10" spans="1:20" x14ac:dyDescent="0.3">
      <c r="A10" s="58" t="s">
        <v>1729</v>
      </c>
      <c r="B10" s="59">
        <f>VLOOKUP($A10,'Return Data'!$B$7:$R$2292,3,0)</f>
        <v>44771</v>
      </c>
      <c r="C10" s="60">
        <f>VLOOKUP($A10,'Return Data'!$B$7:$R$2292,4,0)</f>
        <v>530.22176001852199</v>
      </c>
      <c r="D10" s="60">
        <f>VLOOKUP($A10,'Return Data'!$B$7:$R$2292,10,0)</f>
        <v>2.0680999999999998</v>
      </c>
      <c r="E10" s="61">
        <f>RANK(D10,D$8:D$10,0)</f>
        <v>1</v>
      </c>
      <c r="F10" s="60">
        <f>VLOOKUP($A10,'Return Data'!$B$7:$R$2292,11,0)</f>
        <v>4.6029</v>
      </c>
      <c r="G10" s="61">
        <f>RANK(F10,F$8:F$10,0)</f>
        <v>1</v>
      </c>
      <c r="H10" s="60">
        <f>VLOOKUP($A10,'Return Data'!$B$7:$R$2292,12,0)</f>
        <v>6.2022000000000004</v>
      </c>
      <c r="I10" s="61">
        <f>RANK(H10,H$8:H$10,0)</f>
        <v>1</v>
      </c>
      <c r="J10" s="60">
        <f>VLOOKUP($A10,'Return Data'!$B$7:$R$2292,13,0)</f>
        <v>15.9697</v>
      </c>
      <c r="K10" s="61">
        <f>RANK(J10,J$8:J$10,0)</f>
        <v>1</v>
      </c>
      <c r="L10" s="60">
        <f>VLOOKUP($A10,'Return Data'!$B$7:$R$2292,17,0)</f>
        <v>46.1021</v>
      </c>
      <c r="M10" s="61">
        <f>RANK(L10,L$8:L$10,0)</f>
        <v>1</v>
      </c>
      <c r="N10" s="60">
        <f>VLOOKUP($A10,'Return Data'!$B$7:$R$2292,14,0)</f>
        <v>27.732199999999999</v>
      </c>
      <c r="O10" s="61">
        <f>RANK(N10,N$8:N$10,0)</f>
        <v>1</v>
      </c>
      <c r="P10" s="60">
        <f>VLOOKUP($A10,'Return Data'!$B$7:$R$2292,15,0)</f>
        <v>13.730499999999999</v>
      </c>
      <c r="Q10" s="61">
        <f>RANK(P10,P$8:P$10,0)</f>
        <v>1</v>
      </c>
      <c r="R10" s="60">
        <f>VLOOKUP($A10,'Return Data'!$B$7:$R$2292,16,0)</f>
        <v>18.307200000000002</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1.4067000000000001</v>
      </c>
      <c r="E12" s="69"/>
      <c r="F12" s="70">
        <f>AVERAGE(F8:F10)</f>
        <v>1.1671333333333334</v>
      </c>
      <c r="G12" s="69"/>
      <c r="H12" s="70">
        <f>AVERAGE(H8:H10)</f>
        <v>0.40213333333333373</v>
      </c>
      <c r="I12" s="69"/>
      <c r="J12" s="70">
        <f>AVERAGE(J8:J10)</f>
        <v>9.3064666666666671</v>
      </c>
      <c r="K12" s="69"/>
      <c r="L12" s="70">
        <f>AVERAGE(L8:L10)</f>
        <v>32.607700000000001</v>
      </c>
      <c r="M12" s="69"/>
      <c r="N12" s="70">
        <f>AVERAGE(N8:N10)</f>
        <v>21.319666666666667</v>
      </c>
      <c r="O12" s="69"/>
      <c r="P12" s="70">
        <f>AVERAGE(P8:P10)</f>
        <v>13.252933333333333</v>
      </c>
      <c r="Q12" s="69"/>
      <c r="R12" s="70">
        <f>AVERAGE(R8:R10)</f>
        <v>15.204599999999999</v>
      </c>
      <c r="S12" s="71"/>
    </row>
    <row r="13" spans="1:20" x14ac:dyDescent="0.3">
      <c r="A13" s="68" t="s">
        <v>28</v>
      </c>
      <c r="B13" s="69"/>
      <c r="C13" s="69"/>
      <c r="D13" s="70">
        <f>MIN(D8:D10)</f>
        <v>0.21229999999999999</v>
      </c>
      <c r="E13" s="69"/>
      <c r="F13" s="70">
        <f>MIN(F8:F10)</f>
        <v>-0.81259999999999999</v>
      </c>
      <c r="G13" s="69"/>
      <c r="H13" s="70">
        <f>MIN(H8:H10)</f>
        <v>-2.7498999999999998</v>
      </c>
      <c r="I13" s="69"/>
      <c r="J13" s="70">
        <f>MIN(J8:J10)</f>
        <v>5.5362</v>
      </c>
      <c r="K13" s="69"/>
      <c r="L13" s="70">
        <f>MIN(L8:L10)</f>
        <v>25.032499999999999</v>
      </c>
      <c r="M13" s="69"/>
      <c r="N13" s="70">
        <f>MIN(N8:N10)</f>
        <v>17.474499999999999</v>
      </c>
      <c r="O13" s="69"/>
      <c r="P13" s="70">
        <f>MIN(P8:P10)</f>
        <v>12.974</v>
      </c>
      <c r="Q13" s="69"/>
      <c r="R13" s="70">
        <f>MIN(R8:R10)</f>
        <v>13.1729</v>
      </c>
      <c r="S13" s="71"/>
    </row>
    <row r="14" spans="1:20" ht="15" thickBot="1" x14ac:dyDescent="0.35">
      <c r="A14" s="72" t="s">
        <v>29</v>
      </c>
      <c r="B14" s="73"/>
      <c r="C14" s="73"/>
      <c r="D14" s="74">
        <f>MAX(D8:D10)</f>
        <v>2.0680999999999998</v>
      </c>
      <c r="E14" s="73"/>
      <c r="F14" s="74">
        <f>MAX(F8:F10)</f>
        <v>4.6029</v>
      </c>
      <c r="G14" s="73"/>
      <c r="H14" s="74">
        <f>MAX(H8:H10)</f>
        <v>6.2022000000000004</v>
      </c>
      <c r="I14" s="73"/>
      <c r="J14" s="74">
        <f>MAX(J8:J10)</f>
        <v>15.9697</v>
      </c>
      <c r="K14" s="73"/>
      <c r="L14" s="74">
        <f>MAX(L8:L10)</f>
        <v>46.1021</v>
      </c>
      <c r="M14" s="73"/>
      <c r="N14" s="74">
        <f>MAX(N8:N10)</f>
        <v>27.732199999999999</v>
      </c>
      <c r="O14" s="73"/>
      <c r="P14" s="74">
        <f>MAX(P8:P10)</f>
        <v>13.730499999999999</v>
      </c>
      <c r="Q14" s="73"/>
      <c r="R14" s="74">
        <f>MAX(R8:R10)</f>
        <v>18.307200000000002</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44771</v>
      </c>
      <c r="C8" s="60">
        <f>VLOOKUP($A8,'Return Data'!$B$7:$R$2292,4,0)</f>
        <v>76.436499999999995</v>
      </c>
      <c r="D8" s="60">
        <f>VLOOKUP($A8,'Return Data'!$B$7:$R$2292,10,0)</f>
        <v>-3.2606999999999999</v>
      </c>
      <c r="E8" s="61">
        <f t="shared" ref="E8:E21" si="0">RANK(D8,D$8:D$21,0)</f>
        <v>14</v>
      </c>
      <c r="F8" s="60">
        <f>VLOOKUP($A8,'Return Data'!$B$7:$R$2292,11,0)</f>
        <v>-3.2042999999999999</v>
      </c>
      <c r="G8" s="61">
        <f t="shared" ref="G8:G21" si="1">RANK(F8,F$8:F$21,0)</f>
        <v>14</v>
      </c>
      <c r="H8" s="60">
        <f>VLOOKUP($A8,'Return Data'!$B$7:$R$2292,12,0)</f>
        <v>-4.8941999999999997</v>
      </c>
      <c r="I8" s="61">
        <f t="shared" ref="I8:I21" si="2">RANK(H8,H$8:H$21,0)</f>
        <v>13</v>
      </c>
      <c r="J8" s="60">
        <f>VLOOKUP($A8,'Return Data'!$B$7:$R$2292,13,0)</f>
        <v>1.1136999999999999</v>
      </c>
      <c r="K8" s="61">
        <f t="shared" ref="K8:K21" si="3">RANK(J8,J$8:J$21,0)</f>
        <v>14</v>
      </c>
      <c r="L8" s="60">
        <f>VLOOKUP($A8,'Return Data'!$B$7:$R$2292,17,0)</f>
        <v>31.953900000000001</v>
      </c>
      <c r="M8" s="61">
        <f t="shared" ref="M8:M21" si="4">RANK(L8,L$8:L$21,0)</f>
        <v>5</v>
      </c>
      <c r="N8" s="60">
        <f>VLOOKUP($A8,'Return Data'!$B$7:$R$2292,14,0)</f>
        <v>15.6936</v>
      </c>
      <c r="O8" s="61">
        <f t="shared" ref="O8:O19" si="5">RANK(N8,N$8:N$21,0)</f>
        <v>12</v>
      </c>
      <c r="P8" s="60">
        <f>VLOOKUP($A8,'Return Data'!$B$7:$R$2292,15,0)</f>
        <v>5.9747000000000003</v>
      </c>
      <c r="Q8" s="61">
        <f>RANK(P8,P$8:P$21,0)</f>
        <v>12</v>
      </c>
      <c r="R8" s="60">
        <f>VLOOKUP($A8,'Return Data'!$B$7:$R$2292,16,0)</f>
        <v>16.005800000000001</v>
      </c>
      <c r="S8" s="62">
        <f t="shared" ref="S8:S21" si="6">RANK(R8,R$8:R$21,0)</f>
        <v>5</v>
      </c>
    </row>
    <row r="9" spans="1:19" s="63" customFormat="1" x14ac:dyDescent="0.3">
      <c r="A9" s="58" t="s">
        <v>12</v>
      </c>
      <c r="B9" s="59">
        <f>VLOOKUP($A9,'Return Data'!$B$7:$R$2292,3,0)</f>
        <v>44771</v>
      </c>
      <c r="C9" s="60">
        <f>VLOOKUP($A9,'Return Data'!$B$7:$R$2292,4,0)</f>
        <v>457.113</v>
      </c>
      <c r="D9" s="60">
        <f>VLOOKUP($A9,'Return Data'!$B$7:$R$2292,10,0)</f>
        <v>-0.42409999999999998</v>
      </c>
      <c r="E9" s="61">
        <f t="shared" si="0"/>
        <v>10</v>
      </c>
      <c r="F9" s="60">
        <f>VLOOKUP($A9,'Return Data'!$B$7:$R$2292,11,0)</f>
        <v>-2.5777000000000001</v>
      </c>
      <c r="G9" s="61">
        <f t="shared" si="1"/>
        <v>12</v>
      </c>
      <c r="H9" s="60">
        <f>VLOOKUP($A9,'Return Data'!$B$7:$R$2292,12,0)</f>
        <v>-3.7052999999999998</v>
      </c>
      <c r="I9" s="61">
        <f t="shared" si="2"/>
        <v>11</v>
      </c>
      <c r="J9" s="60">
        <f>VLOOKUP($A9,'Return Data'!$B$7:$R$2292,13,0)</f>
        <v>6.8582999999999998</v>
      </c>
      <c r="K9" s="61">
        <f t="shared" si="3"/>
        <v>7</v>
      </c>
      <c r="L9" s="60">
        <f>VLOOKUP($A9,'Return Data'!$B$7:$R$2292,17,0)</f>
        <v>28.895800000000001</v>
      </c>
      <c r="M9" s="61">
        <f t="shared" si="4"/>
        <v>7</v>
      </c>
      <c r="N9" s="60">
        <f>VLOOKUP($A9,'Return Data'!$B$7:$R$2292,14,0)</f>
        <v>16.5077</v>
      </c>
      <c r="O9" s="61">
        <f t="shared" si="5"/>
        <v>10</v>
      </c>
      <c r="P9" s="60">
        <f>VLOOKUP($A9,'Return Data'!$B$7:$R$2292,15,0)</f>
        <v>10.7005</v>
      </c>
      <c r="Q9" s="61">
        <f>RANK(P9,P$8:P$21,0)</f>
        <v>6</v>
      </c>
      <c r="R9" s="60">
        <f>VLOOKUP($A9,'Return Data'!$B$7:$R$2292,16,0)</f>
        <v>15.307700000000001</v>
      </c>
      <c r="S9" s="62">
        <f t="shared" si="6"/>
        <v>7</v>
      </c>
    </row>
    <row r="10" spans="1:19" s="63" customFormat="1" x14ac:dyDescent="0.3">
      <c r="A10" s="58" t="s">
        <v>13</v>
      </c>
      <c r="B10" s="59">
        <f>VLOOKUP($A10,'Return Data'!$B$7:$R$2292,3,0)</f>
        <v>44771</v>
      </c>
      <c r="C10" s="60">
        <f>VLOOKUP($A10,'Return Data'!$B$7:$R$2292,4,0)</f>
        <v>275.44</v>
      </c>
      <c r="D10" s="60">
        <f>VLOOKUP($A10,'Return Data'!$B$7:$R$2292,10,0)</f>
        <v>0.25840000000000002</v>
      </c>
      <c r="E10" s="61">
        <f t="shared" si="0"/>
        <v>7</v>
      </c>
      <c r="F10" s="60">
        <f>VLOOKUP($A10,'Return Data'!$B$7:$R$2292,11,0)</f>
        <v>1.9921</v>
      </c>
      <c r="G10" s="61">
        <f t="shared" si="1"/>
        <v>1</v>
      </c>
      <c r="H10" s="60">
        <f>VLOOKUP($A10,'Return Data'!$B$7:$R$2292,12,0)</f>
        <v>4.4560000000000004</v>
      </c>
      <c r="I10" s="61">
        <f t="shared" si="2"/>
        <v>1</v>
      </c>
      <c r="J10" s="60">
        <f>VLOOKUP($A10,'Return Data'!$B$7:$R$2292,13,0)</f>
        <v>16.964600000000001</v>
      </c>
      <c r="K10" s="61">
        <f t="shared" si="3"/>
        <v>1</v>
      </c>
      <c r="L10" s="60">
        <f>VLOOKUP($A10,'Return Data'!$B$7:$R$2292,17,0)</f>
        <v>33.985700000000001</v>
      </c>
      <c r="M10" s="61">
        <f t="shared" si="4"/>
        <v>3</v>
      </c>
      <c r="N10" s="60">
        <f>VLOOKUP($A10,'Return Data'!$B$7:$R$2292,14,0)</f>
        <v>22.700500000000002</v>
      </c>
      <c r="O10" s="61">
        <f t="shared" si="5"/>
        <v>2</v>
      </c>
      <c r="P10" s="60">
        <f>VLOOKUP($A10,'Return Data'!$B$7:$R$2292,15,0)</f>
        <v>13.9209</v>
      </c>
      <c r="Q10" s="61">
        <f>RANK(P10,P$8:P$21,0)</f>
        <v>1</v>
      </c>
      <c r="R10" s="60">
        <f>VLOOKUP($A10,'Return Data'!$B$7:$R$2292,16,0)</f>
        <v>17.654599999999999</v>
      </c>
      <c r="S10" s="62">
        <f t="shared" si="6"/>
        <v>2</v>
      </c>
    </row>
    <row r="11" spans="1:19" s="63" customFormat="1" x14ac:dyDescent="0.3">
      <c r="A11" s="58" t="s">
        <v>14</v>
      </c>
      <c r="B11" s="59">
        <f>VLOOKUP($A11,'Return Data'!$B$7:$R$2292,3,0)</f>
        <v>44771</v>
      </c>
      <c r="C11" s="60">
        <f>VLOOKUP($A11,'Return Data'!$B$7:$R$2292,4,0)</f>
        <v>16.22</v>
      </c>
      <c r="D11" s="60">
        <f>VLOOKUP($A11,'Return Data'!$B$7:$R$2292,10,0)</f>
        <v>-0.246</v>
      </c>
      <c r="E11" s="61">
        <f t="shared" si="0"/>
        <v>9</v>
      </c>
      <c r="F11" s="60">
        <f>VLOOKUP($A11,'Return Data'!$B$7:$R$2292,11,0)</f>
        <v>-0.85570000000000002</v>
      </c>
      <c r="G11" s="61">
        <f t="shared" si="1"/>
        <v>8</v>
      </c>
      <c r="H11" s="60">
        <f>VLOOKUP($A11,'Return Data'!$B$7:$R$2292,12,0)</f>
        <v>-2.7578</v>
      </c>
      <c r="I11" s="61">
        <f t="shared" si="2"/>
        <v>10</v>
      </c>
      <c r="J11" s="60">
        <f>VLOOKUP($A11,'Return Data'!$B$7:$R$2292,13,0)</f>
        <v>5.8746999999999998</v>
      </c>
      <c r="K11" s="61">
        <f t="shared" si="3"/>
        <v>10</v>
      </c>
      <c r="L11" s="60">
        <f>VLOOKUP($A11,'Return Data'!$B$7:$R$2292,17,0)</f>
        <v>28.388999999999999</v>
      </c>
      <c r="M11" s="61">
        <f t="shared" si="4"/>
        <v>10</v>
      </c>
      <c r="N11" s="60">
        <f>VLOOKUP($A11,'Return Data'!$B$7:$R$2292,14,0)</f>
        <v>16.896000000000001</v>
      </c>
      <c r="O11" s="61">
        <f t="shared" si="5"/>
        <v>9</v>
      </c>
      <c r="P11" s="60"/>
      <c r="Q11" s="61"/>
      <c r="R11" s="60">
        <f>VLOOKUP($A11,'Return Data'!$B$7:$R$2292,16,0)</f>
        <v>13.052199999999999</v>
      </c>
      <c r="S11" s="62">
        <f t="shared" si="6"/>
        <v>13</v>
      </c>
    </row>
    <row r="12" spans="1:19" s="63" customFormat="1" x14ac:dyDescent="0.3">
      <c r="A12" s="58" t="s">
        <v>15</v>
      </c>
      <c r="B12" s="59">
        <f>VLOOKUP($A12,'Return Data'!$B$7:$R$2292,3,0)</f>
        <v>44771</v>
      </c>
      <c r="C12" s="60">
        <f>VLOOKUP($A12,'Return Data'!$B$7:$R$2292,4,0)</f>
        <v>95.89</v>
      </c>
      <c r="D12" s="60">
        <f>VLOOKUP($A12,'Return Data'!$B$7:$R$2292,10,0)</f>
        <v>-2.4020000000000001</v>
      </c>
      <c r="E12" s="61">
        <f t="shared" si="0"/>
        <v>13</v>
      </c>
      <c r="F12" s="60">
        <f>VLOOKUP($A12,'Return Data'!$B$7:$R$2292,11,0)</f>
        <v>-1.6815</v>
      </c>
      <c r="G12" s="61">
        <f t="shared" si="1"/>
        <v>10</v>
      </c>
      <c r="H12" s="60">
        <f>VLOOKUP($A12,'Return Data'!$B$7:$R$2292,12,0)</f>
        <v>2.3919000000000001</v>
      </c>
      <c r="I12" s="61">
        <f t="shared" si="2"/>
        <v>2</v>
      </c>
      <c r="J12" s="60">
        <f>VLOOKUP($A12,'Return Data'!$B$7:$R$2292,13,0)</f>
        <v>9.7515999999999998</v>
      </c>
      <c r="K12" s="61">
        <f t="shared" si="3"/>
        <v>4</v>
      </c>
      <c r="L12" s="60">
        <f>VLOOKUP($A12,'Return Data'!$B$7:$R$2292,17,0)</f>
        <v>50.172400000000003</v>
      </c>
      <c r="M12" s="61">
        <f t="shared" si="4"/>
        <v>1</v>
      </c>
      <c r="N12" s="60">
        <f>VLOOKUP($A12,'Return Data'!$B$7:$R$2292,14,0)</f>
        <v>25.038799999999998</v>
      </c>
      <c r="O12" s="61">
        <f t="shared" si="5"/>
        <v>1</v>
      </c>
      <c r="P12" s="60">
        <f>VLOOKUP($A12,'Return Data'!$B$7:$R$2292,15,0)</f>
        <v>12.7423</v>
      </c>
      <c r="Q12" s="61">
        <f t="shared" ref="Q12:Q19" si="7">RANK(P12,P$8:P$21,0)</f>
        <v>4</v>
      </c>
      <c r="R12" s="60">
        <f>VLOOKUP($A12,'Return Data'!$B$7:$R$2292,16,0)</f>
        <v>16.674600000000002</v>
      </c>
      <c r="S12" s="62">
        <f t="shared" si="6"/>
        <v>3</v>
      </c>
    </row>
    <row r="13" spans="1:19" s="63" customFormat="1" x14ac:dyDescent="0.3">
      <c r="A13" s="58" t="s">
        <v>16</v>
      </c>
      <c r="B13" s="59">
        <f>VLOOKUP($A13,'Return Data'!$B$7:$R$2292,3,0)</f>
        <v>44771</v>
      </c>
      <c r="C13" s="60">
        <f>VLOOKUP($A13,'Return Data'!$B$7:$R$2292,4,0)</f>
        <v>19.081299999999999</v>
      </c>
      <c r="D13" s="60">
        <f>VLOOKUP($A13,'Return Data'!$B$7:$R$2292,10,0)</f>
        <v>1.2264999999999999</v>
      </c>
      <c r="E13" s="61">
        <f t="shared" si="0"/>
        <v>5</v>
      </c>
      <c r="F13" s="60">
        <f>VLOOKUP($A13,'Return Data'!$B$7:$R$2292,11,0)</f>
        <v>-1.0772999999999999</v>
      </c>
      <c r="G13" s="61">
        <f t="shared" si="1"/>
        <v>9</v>
      </c>
      <c r="H13" s="60">
        <f>VLOOKUP($A13,'Return Data'!$B$7:$R$2292,12,0)</f>
        <v>-2.6499000000000001</v>
      </c>
      <c r="I13" s="61">
        <f t="shared" si="2"/>
        <v>9</v>
      </c>
      <c r="J13" s="60">
        <f>VLOOKUP($A13,'Return Data'!$B$7:$R$2292,13,0)</f>
        <v>6.3185000000000002</v>
      </c>
      <c r="K13" s="61">
        <f t="shared" si="3"/>
        <v>9</v>
      </c>
      <c r="L13" s="60">
        <f>VLOOKUP($A13,'Return Data'!$B$7:$R$2292,17,0)</f>
        <v>27.619199999999999</v>
      </c>
      <c r="M13" s="61">
        <f t="shared" si="4"/>
        <v>11</v>
      </c>
      <c r="N13" s="60">
        <f>VLOOKUP($A13,'Return Data'!$B$7:$R$2292,14,0)</f>
        <v>17.546800000000001</v>
      </c>
      <c r="O13" s="61">
        <f t="shared" si="5"/>
        <v>8</v>
      </c>
      <c r="P13" s="60">
        <f>VLOOKUP($A13,'Return Data'!$B$7:$R$2292,15,0)</f>
        <v>6.6237000000000004</v>
      </c>
      <c r="Q13" s="61">
        <f t="shared" si="7"/>
        <v>11</v>
      </c>
      <c r="R13" s="60">
        <f>VLOOKUP($A13,'Return Data'!$B$7:$R$2292,16,0)</f>
        <v>9.8226999999999993</v>
      </c>
      <c r="S13" s="62">
        <f t="shared" si="6"/>
        <v>14</v>
      </c>
    </row>
    <row r="14" spans="1:19" s="63" customFormat="1" x14ac:dyDescent="0.3">
      <c r="A14" s="58" t="s">
        <v>17</v>
      </c>
      <c r="B14" s="59">
        <f>VLOOKUP($A14,'Return Data'!$B$7:$R$2292,3,0)</f>
        <v>44771</v>
      </c>
      <c r="C14" s="60">
        <f>VLOOKUP($A14,'Return Data'!$B$7:$R$2292,4,0)</f>
        <v>53.542299999999997</v>
      </c>
      <c r="D14" s="60">
        <f>VLOOKUP($A14,'Return Data'!$B$7:$R$2292,10,0)</f>
        <v>0.1628</v>
      </c>
      <c r="E14" s="61">
        <f t="shared" si="0"/>
        <v>8</v>
      </c>
      <c r="F14" s="60">
        <f>VLOOKUP($A14,'Return Data'!$B$7:$R$2292,11,0)</f>
        <v>-3.1122999999999998</v>
      </c>
      <c r="G14" s="61">
        <f t="shared" si="1"/>
        <v>13</v>
      </c>
      <c r="H14" s="60">
        <f>VLOOKUP($A14,'Return Data'!$B$7:$R$2292,12,0)</f>
        <v>-5.0022000000000002</v>
      </c>
      <c r="I14" s="61">
        <f t="shared" si="2"/>
        <v>14</v>
      </c>
      <c r="J14" s="60">
        <f>VLOOKUP($A14,'Return Data'!$B$7:$R$2292,13,0)</f>
        <v>4.1307999999999998</v>
      </c>
      <c r="K14" s="61">
        <f t="shared" si="3"/>
        <v>13</v>
      </c>
      <c r="L14" s="60">
        <f>VLOOKUP($A14,'Return Data'!$B$7:$R$2292,17,0)</f>
        <v>28.634799999999998</v>
      </c>
      <c r="M14" s="61">
        <f t="shared" si="4"/>
        <v>9</v>
      </c>
      <c r="N14" s="60">
        <f>VLOOKUP($A14,'Return Data'!$B$7:$R$2292,14,0)</f>
        <v>18.666</v>
      </c>
      <c r="O14" s="61">
        <f t="shared" si="5"/>
        <v>7</v>
      </c>
      <c r="P14" s="60">
        <f>VLOOKUP($A14,'Return Data'!$B$7:$R$2292,15,0)</f>
        <v>10.3613</v>
      </c>
      <c r="Q14" s="61">
        <f t="shared" si="7"/>
        <v>8</v>
      </c>
      <c r="R14" s="60">
        <f>VLOOKUP($A14,'Return Data'!$B$7:$R$2292,16,0)</f>
        <v>14.624700000000001</v>
      </c>
      <c r="S14" s="62">
        <f t="shared" si="6"/>
        <v>9</v>
      </c>
    </row>
    <row r="15" spans="1:19" s="63" customFormat="1" x14ac:dyDescent="0.3">
      <c r="A15" s="58" t="s">
        <v>18</v>
      </c>
      <c r="B15" s="59">
        <f>VLOOKUP($A15,'Return Data'!$B$7:$R$2292,3,0)</f>
        <v>44771</v>
      </c>
      <c r="C15" s="60">
        <f>VLOOKUP($A15,'Return Data'!$B$7:$R$2292,4,0)</f>
        <v>60.529000000000003</v>
      </c>
      <c r="D15" s="60">
        <f>VLOOKUP($A15,'Return Data'!$B$7:$R$2292,10,0)</f>
        <v>-1.3237000000000001</v>
      </c>
      <c r="E15" s="61">
        <f t="shared" si="0"/>
        <v>12</v>
      </c>
      <c r="F15" s="60">
        <f>VLOOKUP($A15,'Return Data'!$B$7:$R$2292,11,0)</f>
        <v>-2.5110000000000001</v>
      </c>
      <c r="G15" s="61">
        <f t="shared" si="1"/>
        <v>11</v>
      </c>
      <c r="H15" s="60">
        <f>VLOOKUP($A15,'Return Data'!$B$7:$R$2292,12,0)</f>
        <v>-3.7648999999999999</v>
      </c>
      <c r="I15" s="61">
        <f t="shared" si="2"/>
        <v>12</v>
      </c>
      <c r="J15" s="60">
        <f>VLOOKUP($A15,'Return Data'!$B$7:$R$2292,13,0)</f>
        <v>6.4695</v>
      </c>
      <c r="K15" s="61">
        <f t="shared" si="3"/>
        <v>8</v>
      </c>
      <c r="L15" s="60">
        <f>VLOOKUP($A15,'Return Data'!$B$7:$R$2292,17,0)</f>
        <v>31.009799999999998</v>
      </c>
      <c r="M15" s="61">
        <f t="shared" si="4"/>
        <v>6</v>
      </c>
      <c r="N15" s="60">
        <f>VLOOKUP($A15,'Return Data'!$B$7:$R$2292,14,0)</f>
        <v>18.786300000000001</v>
      </c>
      <c r="O15" s="61">
        <f t="shared" si="5"/>
        <v>6</v>
      </c>
      <c r="P15" s="60">
        <f>VLOOKUP($A15,'Return Data'!$B$7:$R$2292,15,0)</f>
        <v>10.5144</v>
      </c>
      <c r="Q15" s="61">
        <f t="shared" si="7"/>
        <v>7</v>
      </c>
      <c r="R15" s="60">
        <f>VLOOKUP($A15,'Return Data'!$B$7:$R$2292,16,0)</f>
        <v>18.122299999999999</v>
      </c>
      <c r="S15" s="62">
        <f t="shared" si="6"/>
        <v>1</v>
      </c>
    </row>
    <row r="16" spans="1:19" s="63" customFormat="1" x14ac:dyDescent="0.3">
      <c r="A16" s="58" t="s">
        <v>19</v>
      </c>
      <c r="B16" s="59">
        <f>VLOOKUP($A16,'Return Data'!$B$7:$R$2292,3,0)</f>
        <v>44771</v>
      </c>
      <c r="C16" s="60">
        <f>VLOOKUP($A16,'Return Data'!$B$7:$R$2292,4,0)</f>
        <v>129.01079999999999</v>
      </c>
      <c r="D16" s="60">
        <f>VLOOKUP($A16,'Return Data'!$B$7:$R$2292,10,0)</f>
        <v>-1.0551999999999999</v>
      </c>
      <c r="E16" s="61">
        <f t="shared" si="0"/>
        <v>11</v>
      </c>
      <c r="F16" s="60">
        <f>VLOOKUP($A16,'Return Data'!$B$7:$R$2292,11,0)</f>
        <v>-0.73509999999999998</v>
      </c>
      <c r="G16" s="61">
        <f t="shared" si="1"/>
        <v>7</v>
      </c>
      <c r="H16" s="60">
        <f>VLOOKUP($A16,'Return Data'!$B$7:$R$2292,12,0)</f>
        <v>-2.1602999999999999</v>
      </c>
      <c r="I16" s="61">
        <f t="shared" si="2"/>
        <v>7</v>
      </c>
      <c r="J16" s="60">
        <f>VLOOKUP($A16,'Return Data'!$B$7:$R$2292,13,0)</f>
        <v>7.1223000000000001</v>
      </c>
      <c r="K16" s="61">
        <f t="shared" si="3"/>
        <v>6</v>
      </c>
      <c r="L16" s="60">
        <f>VLOOKUP($A16,'Return Data'!$B$7:$R$2292,17,0)</f>
        <v>33.4024</v>
      </c>
      <c r="M16" s="61">
        <f t="shared" si="4"/>
        <v>4</v>
      </c>
      <c r="N16" s="60">
        <f>VLOOKUP($A16,'Return Data'!$B$7:$R$2292,14,0)</f>
        <v>20.253699999999998</v>
      </c>
      <c r="O16" s="61">
        <f t="shared" si="5"/>
        <v>4</v>
      </c>
      <c r="P16" s="60">
        <f>VLOOKUP($A16,'Return Data'!$B$7:$R$2292,15,0)</f>
        <v>13.0358</v>
      </c>
      <c r="Q16" s="61">
        <f t="shared" si="7"/>
        <v>3</v>
      </c>
      <c r="R16" s="60">
        <f>VLOOKUP($A16,'Return Data'!$B$7:$R$2292,16,0)</f>
        <v>14.823600000000001</v>
      </c>
      <c r="S16" s="62">
        <f t="shared" si="6"/>
        <v>8</v>
      </c>
    </row>
    <row r="17" spans="1:21" s="63" customFormat="1" x14ac:dyDescent="0.3">
      <c r="A17" s="58" t="s">
        <v>20</v>
      </c>
      <c r="B17" s="59">
        <f>VLOOKUP($A17,'Return Data'!$B$7:$R$2292,3,0)</f>
        <v>44771</v>
      </c>
      <c r="C17" s="60">
        <f>VLOOKUP($A17,'Return Data'!$B$7:$R$2292,4,0)</f>
        <v>77.17</v>
      </c>
      <c r="D17" s="60">
        <f>VLOOKUP($A17,'Return Data'!$B$7:$R$2292,10,0)</f>
        <v>2.0226999999999999</v>
      </c>
      <c r="E17" s="61">
        <f t="shared" si="0"/>
        <v>2</v>
      </c>
      <c r="F17" s="60">
        <f>VLOOKUP($A17,'Return Data'!$B$7:$R$2292,11,0)</f>
        <v>1.5528</v>
      </c>
      <c r="G17" s="61">
        <f t="shared" si="1"/>
        <v>3</v>
      </c>
      <c r="H17" s="60">
        <f>VLOOKUP($A17,'Return Data'!$B$7:$R$2292,12,0)</f>
        <v>-1.9067000000000001</v>
      </c>
      <c r="I17" s="61">
        <f t="shared" si="2"/>
        <v>5</v>
      </c>
      <c r="J17" s="60">
        <f>VLOOKUP($A17,'Return Data'!$B$7:$R$2292,13,0)</f>
        <v>4.8078000000000003</v>
      </c>
      <c r="K17" s="61">
        <f t="shared" si="3"/>
        <v>12</v>
      </c>
      <c r="L17" s="60">
        <f>VLOOKUP($A17,'Return Data'!$B$7:$R$2292,17,0)</f>
        <v>26.888000000000002</v>
      </c>
      <c r="M17" s="61">
        <f t="shared" si="4"/>
        <v>13</v>
      </c>
      <c r="N17" s="60">
        <f>VLOOKUP($A17,'Return Data'!$B$7:$R$2292,14,0)</f>
        <v>13.2864</v>
      </c>
      <c r="O17" s="61">
        <f t="shared" si="5"/>
        <v>13</v>
      </c>
      <c r="P17" s="60">
        <f>VLOOKUP($A17,'Return Data'!$B$7:$R$2292,15,0)</f>
        <v>8.6350999999999996</v>
      </c>
      <c r="Q17" s="61">
        <f t="shared" si="7"/>
        <v>10</v>
      </c>
      <c r="R17" s="60">
        <f>VLOOKUP($A17,'Return Data'!$B$7:$R$2292,16,0)</f>
        <v>13.2789</v>
      </c>
      <c r="S17" s="62">
        <f t="shared" si="6"/>
        <v>11</v>
      </c>
    </row>
    <row r="18" spans="1:21" s="63" customFormat="1" x14ac:dyDescent="0.3">
      <c r="A18" s="58" t="s">
        <v>21</v>
      </c>
      <c r="B18" s="59">
        <f>VLOOKUP($A18,'Return Data'!$B$7:$R$2292,3,0)</f>
        <v>44771</v>
      </c>
      <c r="C18" s="60">
        <f>VLOOKUP($A18,'Return Data'!$B$7:$R$2292,4,0)</f>
        <v>212.82419999999999</v>
      </c>
      <c r="D18" s="60">
        <f>VLOOKUP($A18,'Return Data'!$B$7:$R$2292,10,0)</f>
        <v>0.63</v>
      </c>
      <c r="E18" s="61">
        <f t="shared" si="0"/>
        <v>6</v>
      </c>
      <c r="F18" s="60">
        <f>VLOOKUP($A18,'Return Data'!$B$7:$R$2292,11,0)</f>
        <v>0.61519999999999997</v>
      </c>
      <c r="G18" s="61">
        <f t="shared" si="1"/>
        <v>5</v>
      </c>
      <c r="H18" s="60">
        <f>VLOOKUP($A18,'Return Data'!$B$7:$R$2292,12,0)</f>
        <v>-2.2623000000000002</v>
      </c>
      <c r="I18" s="61">
        <f t="shared" si="2"/>
        <v>8</v>
      </c>
      <c r="J18" s="60">
        <f>VLOOKUP($A18,'Return Data'!$B$7:$R$2292,13,0)</f>
        <v>10.1333</v>
      </c>
      <c r="K18" s="61">
        <f t="shared" si="3"/>
        <v>3</v>
      </c>
      <c r="L18" s="60">
        <f>VLOOKUP($A18,'Return Data'!$B$7:$R$2292,17,0)</f>
        <v>23.589400000000001</v>
      </c>
      <c r="M18" s="61">
        <f t="shared" si="4"/>
        <v>14</v>
      </c>
      <c r="N18" s="60">
        <f>VLOOKUP($A18,'Return Data'!$B$7:$R$2292,14,0)</f>
        <v>16.4833</v>
      </c>
      <c r="O18" s="61">
        <f t="shared" si="5"/>
        <v>11</v>
      </c>
      <c r="P18" s="60">
        <f>VLOOKUP($A18,'Return Data'!$B$7:$R$2292,15,0)</f>
        <v>9.8806999999999992</v>
      </c>
      <c r="Q18" s="61">
        <f t="shared" si="7"/>
        <v>9</v>
      </c>
      <c r="R18" s="60">
        <f>VLOOKUP($A18,'Return Data'!$B$7:$R$2292,16,0)</f>
        <v>16.149699999999999</v>
      </c>
      <c r="S18" s="62">
        <f t="shared" si="6"/>
        <v>4</v>
      </c>
    </row>
    <row r="19" spans="1:21" s="63" customFormat="1" x14ac:dyDescent="0.3">
      <c r="A19" s="58" t="s">
        <v>24</v>
      </c>
      <c r="B19" s="59">
        <f>VLOOKUP($A19,'Return Data'!$B$7:$R$2292,3,0)</f>
        <v>44771</v>
      </c>
      <c r="C19" s="60">
        <f>VLOOKUP($A19,'Return Data'!$B$7:$R$2292,4,0)</f>
        <v>441.36939999999998</v>
      </c>
      <c r="D19" s="60">
        <f>VLOOKUP($A19,'Return Data'!$B$7:$R$2292,10,0)</f>
        <v>1.7850999999999999</v>
      </c>
      <c r="E19" s="61">
        <f t="shared" si="0"/>
        <v>3</v>
      </c>
      <c r="F19" s="60">
        <f>VLOOKUP($A19,'Return Data'!$B$7:$R$2292,11,0)</f>
        <v>1.7853000000000001</v>
      </c>
      <c r="G19" s="61">
        <f t="shared" si="1"/>
        <v>2</v>
      </c>
      <c r="H19" s="60">
        <f>VLOOKUP($A19,'Return Data'!$B$7:$R$2292,12,0)</f>
        <v>2.0384000000000002</v>
      </c>
      <c r="I19" s="61">
        <f t="shared" si="2"/>
        <v>3</v>
      </c>
      <c r="J19" s="60">
        <f>VLOOKUP($A19,'Return Data'!$B$7:$R$2292,13,0)</f>
        <v>14.2986</v>
      </c>
      <c r="K19" s="61">
        <f t="shared" si="3"/>
        <v>2</v>
      </c>
      <c r="L19" s="60">
        <f>VLOOKUP($A19,'Return Data'!$B$7:$R$2292,17,0)</f>
        <v>42.310899999999997</v>
      </c>
      <c r="M19" s="61">
        <f t="shared" si="4"/>
        <v>2</v>
      </c>
      <c r="N19" s="60">
        <f>VLOOKUP($A19,'Return Data'!$B$7:$R$2292,14,0)</f>
        <v>21.929300000000001</v>
      </c>
      <c r="O19" s="61">
        <f t="shared" si="5"/>
        <v>3</v>
      </c>
      <c r="P19" s="60">
        <f>VLOOKUP($A19,'Return Data'!$B$7:$R$2292,15,0)</f>
        <v>10.735099999999999</v>
      </c>
      <c r="Q19" s="61">
        <f t="shared" si="7"/>
        <v>5</v>
      </c>
      <c r="R19" s="60">
        <f>VLOOKUP($A19,'Return Data'!$B$7:$R$2292,16,0)</f>
        <v>13.9902</v>
      </c>
      <c r="S19" s="62">
        <f t="shared" si="6"/>
        <v>10</v>
      </c>
    </row>
    <row r="20" spans="1:21" s="63" customFormat="1" x14ac:dyDescent="0.3">
      <c r="A20" s="58" t="s">
        <v>25</v>
      </c>
      <c r="B20" s="59">
        <f>VLOOKUP($A20,'Return Data'!$B$7:$R$2292,3,0)</f>
        <v>44771</v>
      </c>
      <c r="C20" s="60">
        <f>VLOOKUP($A20,'Return Data'!$B$7:$R$2292,4,0)</f>
        <v>17.12</v>
      </c>
      <c r="D20" s="60">
        <f>VLOOKUP($A20,'Return Data'!$B$7:$R$2292,10,0)</f>
        <v>1.3018000000000001</v>
      </c>
      <c r="E20" s="61">
        <f t="shared" si="0"/>
        <v>4</v>
      </c>
      <c r="F20" s="60">
        <f>VLOOKUP($A20,'Return Data'!$B$7:$R$2292,11,0)</f>
        <v>1.0028999999999999</v>
      </c>
      <c r="G20" s="61">
        <f t="shared" si="1"/>
        <v>4</v>
      </c>
      <c r="H20" s="60">
        <f>VLOOKUP($A20,'Return Data'!$B$7:$R$2292,12,0)</f>
        <v>-1.496</v>
      </c>
      <c r="I20" s="61">
        <f t="shared" si="2"/>
        <v>4</v>
      </c>
      <c r="J20" s="60">
        <f>VLOOKUP($A20,'Return Data'!$B$7:$R$2292,13,0)</f>
        <v>9.1141000000000005</v>
      </c>
      <c r="K20" s="61">
        <f t="shared" si="3"/>
        <v>5</v>
      </c>
      <c r="L20" s="60">
        <f>VLOOKUP($A20,'Return Data'!$B$7:$R$2292,17,0)</f>
        <v>27.5687</v>
      </c>
      <c r="M20" s="61">
        <f t="shared" si="4"/>
        <v>12</v>
      </c>
      <c r="N20" s="60"/>
      <c r="O20" s="61"/>
      <c r="P20" s="60"/>
      <c r="Q20" s="61"/>
      <c r="R20" s="60">
        <f>VLOOKUP($A20,'Return Data'!$B$7:$R$2292,16,0)</f>
        <v>15.873900000000001</v>
      </c>
      <c r="S20" s="62">
        <f t="shared" si="6"/>
        <v>6</v>
      </c>
    </row>
    <row r="21" spans="1:21" s="63" customFormat="1" x14ac:dyDescent="0.3">
      <c r="A21" s="58" t="s">
        <v>26</v>
      </c>
      <c r="B21" s="59">
        <f>VLOOKUP($A21,'Return Data'!$B$7:$R$2292,3,0)</f>
        <v>44771</v>
      </c>
      <c r="C21" s="60">
        <f>VLOOKUP($A21,'Return Data'!$B$7:$R$2292,4,0)</f>
        <v>105.53360000000001</v>
      </c>
      <c r="D21" s="60">
        <f>VLOOKUP($A21,'Return Data'!$B$7:$R$2292,10,0)</f>
        <v>2.2307999999999999</v>
      </c>
      <c r="E21" s="61">
        <f t="shared" si="0"/>
        <v>1</v>
      </c>
      <c r="F21" s="60">
        <f>VLOOKUP($A21,'Return Data'!$B$7:$R$2292,11,0)</f>
        <v>-0.50480000000000003</v>
      </c>
      <c r="G21" s="61">
        <f t="shared" si="1"/>
        <v>6</v>
      </c>
      <c r="H21" s="60">
        <f>VLOOKUP($A21,'Return Data'!$B$7:$R$2292,12,0)</f>
        <v>-2.0287999999999999</v>
      </c>
      <c r="I21" s="61">
        <f t="shared" si="2"/>
        <v>6</v>
      </c>
      <c r="J21" s="60">
        <f>VLOOKUP($A21,'Return Data'!$B$7:$R$2292,13,0)</f>
        <v>5.8567</v>
      </c>
      <c r="K21" s="61">
        <f t="shared" si="3"/>
        <v>11</v>
      </c>
      <c r="L21" s="60">
        <f>VLOOKUP($A21,'Return Data'!$B$7:$R$2292,17,0)</f>
        <v>28.784800000000001</v>
      </c>
      <c r="M21" s="61">
        <f t="shared" si="4"/>
        <v>8</v>
      </c>
      <c r="N21" s="60">
        <f>VLOOKUP($A21,'Return Data'!$B$7:$R$2292,14,0)</f>
        <v>19.761199999999999</v>
      </c>
      <c r="O21" s="61">
        <f>RANK(N21,N$8:N$21,0)</f>
        <v>5</v>
      </c>
      <c r="P21" s="60">
        <f>VLOOKUP($A21,'Return Data'!$B$7:$R$2292,15,0)</f>
        <v>13.117900000000001</v>
      </c>
      <c r="Q21" s="61">
        <f>RANK(P21,P$8:P$21,0)</f>
        <v>2</v>
      </c>
      <c r="R21" s="60">
        <f>VLOOKUP($A21,'Return Data'!$B$7:$R$2292,16,0)</f>
        <v>13.1394</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6.4742857142857019E-2</v>
      </c>
      <c r="E23" s="69"/>
      <c r="F23" s="70">
        <f>AVERAGE(F8:F21)</f>
        <v>-0.66509999999999991</v>
      </c>
      <c r="G23" s="69"/>
      <c r="H23" s="70">
        <f>AVERAGE(H8:H21)</f>
        <v>-1.6958642857142858</v>
      </c>
      <c r="I23" s="69"/>
      <c r="J23" s="70">
        <f>AVERAGE(J8:J21)</f>
        <v>7.7724642857142872</v>
      </c>
      <c r="K23" s="69"/>
      <c r="L23" s="70">
        <f>AVERAGE(L8:L21)</f>
        <v>31.657485714285713</v>
      </c>
      <c r="M23" s="69"/>
      <c r="N23" s="70">
        <f>AVERAGE(N8:N21)</f>
        <v>18.734584615384616</v>
      </c>
      <c r="O23" s="69"/>
      <c r="P23" s="70">
        <f>AVERAGE(P8:P21)</f>
        <v>10.520200000000001</v>
      </c>
      <c r="Q23" s="69"/>
      <c r="R23" s="70">
        <f>AVERAGE(R8:R21)</f>
        <v>14.894307142857141</v>
      </c>
      <c r="S23" s="71"/>
    </row>
    <row r="24" spans="1:21" s="63" customFormat="1" x14ac:dyDescent="0.3">
      <c r="A24" s="68" t="s">
        <v>28</v>
      </c>
      <c r="B24" s="69"/>
      <c r="C24" s="69"/>
      <c r="D24" s="70">
        <f>MIN(D8:D21)</f>
        <v>-3.2606999999999999</v>
      </c>
      <c r="E24" s="69"/>
      <c r="F24" s="70">
        <f>MIN(F8:F21)</f>
        <v>-3.2042999999999999</v>
      </c>
      <c r="G24" s="69"/>
      <c r="H24" s="70">
        <f>MIN(H8:H21)</f>
        <v>-5.0022000000000002</v>
      </c>
      <c r="I24" s="69"/>
      <c r="J24" s="70">
        <f>MIN(J8:J21)</f>
        <v>1.1136999999999999</v>
      </c>
      <c r="K24" s="69"/>
      <c r="L24" s="70">
        <f>MIN(L8:L21)</f>
        <v>23.589400000000001</v>
      </c>
      <c r="M24" s="69"/>
      <c r="N24" s="70">
        <f>MIN(N8:N21)</f>
        <v>13.2864</v>
      </c>
      <c r="O24" s="69"/>
      <c r="P24" s="70">
        <f>MIN(P8:P21)</f>
        <v>5.9747000000000003</v>
      </c>
      <c r="Q24" s="69"/>
      <c r="R24" s="70">
        <f>MIN(R8:R21)</f>
        <v>9.8226999999999993</v>
      </c>
      <c r="S24" s="71"/>
    </row>
    <row r="25" spans="1:21" s="63" customFormat="1" ht="15" thickBot="1" x14ac:dyDescent="0.35">
      <c r="A25" s="72" t="s">
        <v>29</v>
      </c>
      <c r="B25" s="73"/>
      <c r="C25" s="73"/>
      <c r="D25" s="74">
        <f>MAX(D8:D21)</f>
        <v>2.2307999999999999</v>
      </c>
      <c r="E25" s="73"/>
      <c r="F25" s="74">
        <f>MAX(F8:F21)</f>
        <v>1.9921</v>
      </c>
      <c r="G25" s="73"/>
      <c r="H25" s="74">
        <f>MAX(H8:H21)</f>
        <v>4.4560000000000004</v>
      </c>
      <c r="I25" s="73"/>
      <c r="J25" s="74">
        <f>MAX(J8:J21)</f>
        <v>16.964600000000001</v>
      </c>
      <c r="K25" s="73"/>
      <c r="L25" s="74">
        <f>MAX(L8:L21)</f>
        <v>50.172400000000003</v>
      </c>
      <c r="M25" s="73"/>
      <c r="N25" s="74">
        <f>MAX(N8:N21)</f>
        <v>25.038799999999998</v>
      </c>
      <c r="O25" s="73"/>
      <c r="P25" s="74">
        <f>MAX(P8:P21)</f>
        <v>13.9209</v>
      </c>
      <c r="Q25" s="73"/>
      <c r="R25" s="74">
        <f>MAX(R8:R21)</f>
        <v>18.122299999999999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44771</v>
      </c>
      <c r="C8" s="60">
        <f>VLOOKUP($A8,'Return Data'!$B$7:$R$2292,4,0)</f>
        <v>264.73</v>
      </c>
      <c r="D8" s="60">
        <f>VLOOKUP($A8,'Return Data'!$B$7:$R$2292,10,0)</f>
        <v>8.3199999999999996E-2</v>
      </c>
      <c r="E8" s="61">
        <f t="shared" ref="E8:E14" si="0">RANK(D8,D$8:D$14,0)</f>
        <v>5</v>
      </c>
      <c r="F8" s="60">
        <f>VLOOKUP($A8,'Return Data'!$B$7:$R$2292,11,0)</f>
        <v>-1.1299999999999999E-2</v>
      </c>
      <c r="G8" s="61">
        <f t="shared" ref="G8:G14" si="1">RANK(F8,F$8:F$14,0)</f>
        <v>5</v>
      </c>
      <c r="H8" s="60">
        <f>VLOOKUP($A8,'Return Data'!$B$7:$R$2292,12,0)</f>
        <v>-1.8137000000000001</v>
      </c>
      <c r="I8" s="61">
        <f t="shared" ref="I8:I14" si="2">RANK(H8,H$8:H$14,0)</f>
        <v>5</v>
      </c>
      <c r="J8" s="60">
        <f>VLOOKUP($A8,'Return Data'!$B$7:$R$2292,13,0)</f>
        <v>2.1493000000000002</v>
      </c>
      <c r="K8" s="61">
        <f t="shared" ref="K8:K14" si="3">RANK(J8,J$8:J$14,0)</f>
        <v>7</v>
      </c>
      <c r="L8" s="60">
        <f>VLOOKUP($A8,'Return Data'!$B$7:$R$2292,17,0)</f>
        <v>26.547000000000001</v>
      </c>
      <c r="M8" s="61">
        <f>RANK(L8,L$8:L$14,0)</f>
        <v>3</v>
      </c>
      <c r="N8" s="60">
        <f>VLOOKUP($A8,'Return Data'!$B$7:$R$2292,14,0)</f>
        <v>18.979800000000001</v>
      </c>
      <c r="O8" s="61">
        <f>RANK(N8,N$8:N$14,0)</f>
        <v>5</v>
      </c>
      <c r="P8" s="60">
        <f>VLOOKUP($A8,'Return Data'!$B$7:$R$2292,15,0)</f>
        <v>8.2174999999999994</v>
      </c>
      <c r="Q8" s="61">
        <f>RANK(P8,P$8:P$14,0)</f>
        <v>5</v>
      </c>
      <c r="R8" s="60">
        <f>VLOOKUP($A8,'Return Data'!$B$7:$R$2292,16,0)</f>
        <v>11.235799999999999</v>
      </c>
      <c r="S8" s="62">
        <f t="shared" ref="S8:S14" si="4">RANK(R8,R$8:R$14,0)</f>
        <v>7</v>
      </c>
    </row>
    <row r="9" spans="1:20" x14ac:dyDescent="0.3">
      <c r="A9" s="58" t="s">
        <v>1736</v>
      </c>
      <c r="B9" s="59">
        <f>VLOOKUP($A9,'Return Data'!$B$7:$R$2292,3,0)</f>
        <v>44771</v>
      </c>
      <c r="C9" s="60">
        <f>VLOOKUP($A9,'Return Data'!$B$7:$R$2292,4,0)</f>
        <v>14.74</v>
      </c>
      <c r="D9" s="60">
        <f>VLOOKUP($A9,'Return Data'!$B$7:$R$2292,10,0)</f>
        <v>1.5430999999999999</v>
      </c>
      <c r="E9" s="61">
        <f t="shared" si="0"/>
        <v>1</v>
      </c>
      <c r="F9" s="60">
        <f>VLOOKUP($A9,'Return Data'!$B$7:$R$2292,11,0)</f>
        <v>2.4891999999999999</v>
      </c>
      <c r="G9" s="61">
        <f t="shared" si="1"/>
        <v>2</v>
      </c>
      <c r="H9" s="60">
        <f>VLOOKUP($A9,'Return Data'!$B$7:$R$2292,12,0)</f>
        <v>3.3298000000000001</v>
      </c>
      <c r="I9" s="61">
        <f t="shared" si="2"/>
        <v>3</v>
      </c>
      <c r="J9" s="60">
        <f>VLOOKUP($A9,'Return Data'!$B$7:$R$2292,13,0)</f>
        <v>14.7796</v>
      </c>
      <c r="K9" s="61">
        <f t="shared" si="3"/>
        <v>2</v>
      </c>
      <c r="L9" s="60"/>
      <c r="M9" s="61"/>
      <c r="N9" s="60"/>
      <c r="O9" s="61"/>
      <c r="P9" s="60"/>
      <c r="Q9" s="61"/>
      <c r="R9" s="60">
        <f>VLOOKUP($A9,'Return Data'!$B$7:$R$2292,16,0)</f>
        <v>27.2315</v>
      </c>
      <c r="S9" s="62">
        <f t="shared" si="4"/>
        <v>1</v>
      </c>
    </row>
    <row r="10" spans="1:20" x14ac:dyDescent="0.3">
      <c r="A10" s="58" t="s">
        <v>740</v>
      </c>
      <c r="B10" s="59">
        <f>VLOOKUP($A10,'Return Data'!$B$7:$R$2292,3,0)</f>
        <v>44771</v>
      </c>
      <c r="C10" s="60">
        <f>VLOOKUP($A10,'Return Data'!$B$7:$R$2292,4,0)</f>
        <v>29.07</v>
      </c>
      <c r="D10" s="60">
        <f>VLOOKUP($A10,'Return Data'!$B$7:$R$2292,10,0)</f>
        <v>1.3952</v>
      </c>
      <c r="E10" s="61">
        <f t="shared" si="0"/>
        <v>2</v>
      </c>
      <c r="F10" s="60">
        <f>VLOOKUP($A10,'Return Data'!$B$7:$R$2292,11,0)</f>
        <v>1.7144999999999999</v>
      </c>
      <c r="G10" s="61">
        <f t="shared" si="1"/>
        <v>3</v>
      </c>
      <c r="H10" s="60">
        <f>VLOOKUP($A10,'Return Data'!$B$7:$R$2292,12,0)</f>
        <v>4.0444000000000004</v>
      </c>
      <c r="I10" s="61">
        <f t="shared" si="2"/>
        <v>2</v>
      </c>
      <c r="J10" s="60">
        <f>VLOOKUP($A10,'Return Data'!$B$7:$R$2292,13,0)</f>
        <v>16.934799999999999</v>
      </c>
      <c r="K10" s="61">
        <f t="shared" si="3"/>
        <v>1</v>
      </c>
      <c r="L10" s="60">
        <f>VLOOKUP($A10,'Return Data'!$B$7:$R$2292,17,0)</f>
        <v>38.066299999999998</v>
      </c>
      <c r="M10" s="61">
        <f>RANK(L10,L$8:L$14,0)</f>
        <v>2</v>
      </c>
      <c r="N10" s="60">
        <f>VLOOKUP($A10,'Return Data'!$B$7:$R$2292,14,0)</f>
        <v>21.3477</v>
      </c>
      <c r="O10" s="61">
        <f>RANK(N10,N$8:N$14,0)</f>
        <v>2</v>
      </c>
      <c r="P10" s="60">
        <f>VLOOKUP($A10,'Return Data'!$B$7:$R$2292,15,0)</f>
        <v>10.557499999999999</v>
      </c>
      <c r="Q10" s="61">
        <f>RANK(P10,P$8:P$14,0)</f>
        <v>4</v>
      </c>
      <c r="R10" s="60">
        <f>VLOOKUP($A10,'Return Data'!$B$7:$R$2292,16,0)</f>
        <v>13.883599999999999</v>
      </c>
      <c r="S10" s="62">
        <f t="shared" si="4"/>
        <v>4</v>
      </c>
    </row>
    <row r="11" spans="1:20" x14ac:dyDescent="0.3">
      <c r="A11" s="58" t="s">
        <v>741</v>
      </c>
      <c r="B11" s="59">
        <f>VLOOKUP($A11,'Return Data'!$B$7:$R$2292,3,0)</f>
        <v>44771</v>
      </c>
      <c r="C11" s="60">
        <f>VLOOKUP($A11,'Return Data'!$B$7:$R$2292,4,0)</f>
        <v>17.399999999999999</v>
      </c>
      <c r="D11" s="60">
        <f>VLOOKUP($A11,'Return Data'!$B$7:$R$2292,10,0)</f>
        <v>-0.91120000000000001</v>
      </c>
      <c r="E11" s="61">
        <f t="shared" si="0"/>
        <v>7</v>
      </c>
      <c r="F11" s="60">
        <f>VLOOKUP($A11,'Return Data'!$B$7:$R$2292,11,0)</f>
        <v>-1.6393</v>
      </c>
      <c r="G11" s="61">
        <f t="shared" si="1"/>
        <v>7</v>
      </c>
      <c r="H11" s="60">
        <f>VLOOKUP($A11,'Return Data'!$B$7:$R$2292,12,0)</f>
        <v>-2.0821999999999998</v>
      </c>
      <c r="I11" s="61">
        <f t="shared" si="2"/>
        <v>6</v>
      </c>
      <c r="J11" s="60">
        <f>VLOOKUP($A11,'Return Data'!$B$7:$R$2292,13,0)</f>
        <v>7.7398999999999996</v>
      </c>
      <c r="K11" s="61">
        <f t="shared" si="3"/>
        <v>4</v>
      </c>
      <c r="L11" s="60">
        <f>VLOOKUP($A11,'Return Data'!$B$7:$R$2292,17,0)</f>
        <v>24.420400000000001</v>
      </c>
      <c r="M11" s="61">
        <f>RANK(L11,L$8:L$14,0)</f>
        <v>6</v>
      </c>
      <c r="N11" s="60">
        <f>VLOOKUP($A11,'Return Data'!$B$7:$R$2292,14,0)</f>
        <v>20.498100000000001</v>
      </c>
      <c r="O11" s="61">
        <f>RANK(N11,N$8:N$14,0)</f>
        <v>3</v>
      </c>
      <c r="P11" s="60"/>
      <c r="Q11" s="61"/>
      <c r="R11" s="60">
        <f>VLOOKUP($A11,'Return Data'!$B$7:$R$2292,16,0)</f>
        <v>16.6051</v>
      </c>
      <c r="S11" s="62">
        <f t="shared" si="4"/>
        <v>2</v>
      </c>
    </row>
    <row r="12" spans="1:20" x14ac:dyDescent="0.3">
      <c r="A12" s="58" t="s">
        <v>1909</v>
      </c>
      <c r="B12" s="59">
        <f>VLOOKUP($A12,'Return Data'!$B$7:$R$2292,3,0)</f>
        <v>44771</v>
      </c>
      <c r="C12" s="60">
        <f>VLOOKUP($A12,'Return Data'!$B$7:$R$2292,4,0)</f>
        <v>88.554400000000001</v>
      </c>
      <c r="D12" s="60">
        <f>VLOOKUP($A12,'Return Data'!$B$7:$R$2292,10,0)</f>
        <v>0.27900000000000003</v>
      </c>
      <c r="E12" s="61">
        <f t="shared" si="0"/>
        <v>4</v>
      </c>
      <c r="F12" s="60">
        <f>VLOOKUP($A12,'Return Data'!$B$7:$R$2292,11,0)</f>
        <v>0.1045</v>
      </c>
      <c r="G12" s="61">
        <f t="shared" si="1"/>
        <v>4</v>
      </c>
      <c r="H12" s="60">
        <f>VLOOKUP($A12,'Return Data'!$B$7:$R$2292,12,0)</f>
        <v>-0.66810000000000003</v>
      </c>
      <c r="I12" s="61">
        <f t="shared" si="2"/>
        <v>4</v>
      </c>
      <c r="J12" s="60">
        <f>VLOOKUP($A12,'Return Data'!$B$7:$R$2292,13,0)</f>
        <v>5.6986999999999997</v>
      </c>
      <c r="K12" s="61">
        <f t="shared" si="3"/>
        <v>5</v>
      </c>
      <c r="L12" s="60">
        <f>VLOOKUP($A12,'Return Data'!$B$7:$R$2292,17,0)</f>
        <v>26.123000000000001</v>
      </c>
      <c r="M12" s="61">
        <f>RANK(L12,L$8:L$14,0)</f>
        <v>4</v>
      </c>
      <c r="N12" s="60">
        <f>VLOOKUP($A12,'Return Data'!$B$7:$R$2292,14,0)</f>
        <v>20.0321</v>
      </c>
      <c r="O12" s="61">
        <f>RANK(N12,N$8:N$14,0)</f>
        <v>4</v>
      </c>
      <c r="P12" s="60">
        <f>VLOOKUP($A12,'Return Data'!$B$7:$R$2292,15,0)</f>
        <v>12.7811</v>
      </c>
      <c r="Q12" s="61">
        <f>RANK(P12,P$8:P$14,0)</f>
        <v>2</v>
      </c>
      <c r="R12" s="60">
        <f>VLOOKUP($A12,'Return Data'!$B$7:$R$2292,16,0)</f>
        <v>13.441800000000001</v>
      </c>
      <c r="S12" s="62">
        <f t="shared" si="4"/>
        <v>5</v>
      </c>
    </row>
    <row r="13" spans="1:20" x14ac:dyDescent="0.3">
      <c r="A13" s="58" t="s">
        <v>744</v>
      </c>
      <c r="B13" s="59">
        <f>VLOOKUP($A13,'Return Data'!$B$7:$R$2292,3,0)</f>
        <v>44771</v>
      </c>
      <c r="C13" s="60">
        <f>VLOOKUP($A13,'Return Data'!$B$7:$R$2292,4,0)</f>
        <v>89.194199999999995</v>
      </c>
      <c r="D13" s="60">
        <f>VLOOKUP($A13,'Return Data'!$B$7:$R$2292,10,0)</f>
        <v>0.44309999999999999</v>
      </c>
      <c r="E13" s="61">
        <f t="shared" si="0"/>
        <v>3</v>
      </c>
      <c r="F13" s="60">
        <f>VLOOKUP($A13,'Return Data'!$B$7:$R$2292,11,0)</f>
        <v>2.8868</v>
      </c>
      <c r="G13" s="61">
        <f t="shared" si="1"/>
        <v>1</v>
      </c>
      <c r="H13" s="60">
        <f>VLOOKUP($A13,'Return Data'!$B$7:$R$2292,12,0)</f>
        <v>5.0011999999999999</v>
      </c>
      <c r="I13" s="61">
        <f t="shared" si="2"/>
        <v>1</v>
      </c>
      <c r="J13" s="60">
        <f>VLOOKUP($A13,'Return Data'!$B$7:$R$2292,13,0)</f>
        <v>13.5601</v>
      </c>
      <c r="K13" s="61">
        <f t="shared" si="3"/>
        <v>3</v>
      </c>
      <c r="L13" s="60">
        <f>VLOOKUP($A13,'Return Data'!$B$7:$R$2292,17,0)</f>
        <v>40.120800000000003</v>
      </c>
      <c r="M13" s="61">
        <f>RANK(L13,L$8:L$14,0)</f>
        <v>1</v>
      </c>
      <c r="N13" s="60">
        <f>VLOOKUP($A13,'Return Data'!$B$7:$R$2292,14,0)</f>
        <v>24.065000000000001</v>
      </c>
      <c r="O13" s="61">
        <f>RANK(N13,N$8:N$14,0)</f>
        <v>1</v>
      </c>
      <c r="P13" s="60">
        <f>VLOOKUP($A13,'Return Data'!$B$7:$R$2292,15,0)</f>
        <v>14.4057</v>
      </c>
      <c r="Q13" s="61">
        <f>RANK(P13,P$8:P$14,0)</f>
        <v>1</v>
      </c>
      <c r="R13" s="60">
        <f>VLOOKUP($A13,'Return Data'!$B$7:$R$2292,16,0)</f>
        <v>15.0062</v>
      </c>
      <c r="S13" s="62">
        <f t="shared" si="4"/>
        <v>3</v>
      </c>
    </row>
    <row r="14" spans="1:20" x14ac:dyDescent="0.3">
      <c r="A14" s="58" t="s">
        <v>745</v>
      </c>
      <c r="B14" s="59">
        <f>VLOOKUP($A14,'Return Data'!$B$7:$R$2292,3,0)</f>
        <v>44771</v>
      </c>
      <c r="C14" s="60">
        <f>VLOOKUP($A14,'Return Data'!$B$7:$R$2292,4,0)</f>
        <v>107.35760000000001</v>
      </c>
      <c r="D14" s="60">
        <f>VLOOKUP($A14,'Return Data'!$B$7:$R$2292,10,0)</f>
        <v>-0.80449999999999999</v>
      </c>
      <c r="E14" s="61">
        <f t="shared" si="0"/>
        <v>6</v>
      </c>
      <c r="F14" s="60">
        <f>VLOOKUP($A14,'Return Data'!$B$7:$R$2292,11,0)</f>
        <v>-1.1225000000000001</v>
      </c>
      <c r="G14" s="61">
        <f t="shared" si="1"/>
        <v>6</v>
      </c>
      <c r="H14" s="60">
        <f>VLOOKUP($A14,'Return Data'!$B$7:$R$2292,12,0)</f>
        <v>-5.1557000000000004</v>
      </c>
      <c r="I14" s="61">
        <f t="shared" si="2"/>
        <v>7</v>
      </c>
      <c r="J14" s="60">
        <f>VLOOKUP($A14,'Return Data'!$B$7:$R$2292,13,0)</f>
        <v>2.7682000000000002</v>
      </c>
      <c r="K14" s="61">
        <f t="shared" si="3"/>
        <v>6</v>
      </c>
      <c r="L14" s="60">
        <f>VLOOKUP($A14,'Return Data'!$B$7:$R$2292,17,0)</f>
        <v>25.028500000000001</v>
      </c>
      <c r="M14" s="61">
        <f>RANK(L14,L$8:L$14,0)</f>
        <v>5</v>
      </c>
      <c r="N14" s="60">
        <f>VLOOKUP($A14,'Return Data'!$B$7:$R$2292,14,0)</f>
        <v>18.4282</v>
      </c>
      <c r="O14" s="61">
        <f>RANK(N14,N$8:N$14,0)</f>
        <v>6</v>
      </c>
      <c r="P14" s="60">
        <f>VLOOKUP($A14,'Return Data'!$B$7:$R$2292,15,0)</f>
        <v>12.257999999999999</v>
      </c>
      <c r="Q14" s="61">
        <f>RANK(P14,P$8:P$14,0)</f>
        <v>3</v>
      </c>
      <c r="R14" s="60">
        <f>VLOOKUP($A14,'Return Data'!$B$7:$R$2292,16,0)</f>
        <v>12.481400000000001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0.2896999999999999</v>
      </c>
      <c r="E16" s="69"/>
      <c r="F16" s="70">
        <f>AVERAGE(F8:F14)</f>
        <v>0.63169999999999982</v>
      </c>
      <c r="G16" s="69"/>
      <c r="H16" s="70">
        <f>AVERAGE(H8:H14)</f>
        <v>0.37938571428571433</v>
      </c>
      <c r="I16" s="69"/>
      <c r="J16" s="70">
        <f>AVERAGE(J8:J14)</f>
        <v>9.0900857142857134</v>
      </c>
      <c r="K16" s="69"/>
      <c r="L16" s="70">
        <f>AVERAGE(L8:L14)</f>
        <v>30.051000000000002</v>
      </c>
      <c r="M16" s="69"/>
      <c r="N16" s="70">
        <f>AVERAGE(N8:N14)</f>
        <v>20.558483333333331</v>
      </c>
      <c r="O16" s="69"/>
      <c r="P16" s="70">
        <f>AVERAGE(P8:P14)</f>
        <v>11.643959999999998</v>
      </c>
      <c r="Q16" s="69"/>
      <c r="R16" s="70">
        <f>AVERAGE(R8:R14)</f>
        <v>15.697914285714287</v>
      </c>
      <c r="S16" s="71"/>
    </row>
    <row r="17" spans="1:19" x14ac:dyDescent="0.3">
      <c r="A17" s="68" t="s">
        <v>28</v>
      </c>
      <c r="B17" s="69"/>
      <c r="C17" s="69"/>
      <c r="D17" s="70">
        <f>MIN(D8:D14)</f>
        <v>-0.91120000000000001</v>
      </c>
      <c r="E17" s="69"/>
      <c r="F17" s="70">
        <f>MIN(F8:F14)</f>
        <v>-1.6393</v>
      </c>
      <c r="G17" s="69"/>
      <c r="H17" s="70">
        <f>MIN(H8:H14)</f>
        <v>-5.1557000000000004</v>
      </c>
      <c r="I17" s="69"/>
      <c r="J17" s="70">
        <f>MIN(J8:J14)</f>
        <v>2.1493000000000002</v>
      </c>
      <c r="K17" s="69"/>
      <c r="L17" s="70">
        <f>MIN(L8:L14)</f>
        <v>24.420400000000001</v>
      </c>
      <c r="M17" s="69"/>
      <c r="N17" s="70">
        <f>MIN(N8:N14)</f>
        <v>18.4282</v>
      </c>
      <c r="O17" s="69"/>
      <c r="P17" s="70">
        <f>MIN(P8:P14)</f>
        <v>8.2174999999999994</v>
      </c>
      <c r="Q17" s="69"/>
      <c r="R17" s="70">
        <f>MIN(R8:R14)</f>
        <v>11.235799999999999</v>
      </c>
      <c r="S17" s="71"/>
    </row>
    <row r="18" spans="1:19" ht="15" thickBot="1" x14ac:dyDescent="0.35">
      <c r="A18" s="72" t="s">
        <v>29</v>
      </c>
      <c r="B18" s="73"/>
      <c r="C18" s="73"/>
      <c r="D18" s="74">
        <f>MAX(D8:D14)</f>
        <v>1.5430999999999999</v>
      </c>
      <c r="E18" s="73"/>
      <c r="F18" s="74">
        <f>MAX(F8:F14)</f>
        <v>2.8868</v>
      </c>
      <c r="G18" s="73"/>
      <c r="H18" s="74">
        <f>MAX(H8:H14)</f>
        <v>5.0011999999999999</v>
      </c>
      <c r="I18" s="73"/>
      <c r="J18" s="74">
        <f>MAX(J8:J14)</f>
        <v>16.934799999999999</v>
      </c>
      <c r="K18" s="73"/>
      <c r="L18" s="74">
        <f>MAX(L8:L14)</f>
        <v>40.120800000000003</v>
      </c>
      <c r="M18" s="73"/>
      <c r="N18" s="74">
        <f>MAX(N8:N14)</f>
        <v>24.065000000000001</v>
      </c>
      <c r="O18" s="73"/>
      <c r="P18" s="74">
        <f>MAX(P8:P14)</f>
        <v>14.4057</v>
      </c>
      <c r="Q18" s="73"/>
      <c r="R18" s="74">
        <f>MAX(R8:R14)</f>
        <v>27.2315</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44771</v>
      </c>
      <c r="C8" s="60">
        <f>VLOOKUP($A8,'Return Data'!$B$7:$R$2292,4,0)</f>
        <v>246.62</v>
      </c>
      <c r="D8" s="60">
        <f>VLOOKUP($A8,'Return Data'!$B$7:$R$2292,10,0)</f>
        <v>-0.1053</v>
      </c>
      <c r="E8" s="61">
        <f t="shared" ref="E8:E14" si="0">RANK(D8,D$8:D$14,0)</f>
        <v>5</v>
      </c>
      <c r="F8" s="60">
        <f>VLOOKUP($A8,'Return Data'!$B$7:$R$2292,11,0)</f>
        <v>-0.42399999999999999</v>
      </c>
      <c r="G8" s="61">
        <f t="shared" ref="G8:G14" si="1">RANK(F8,F$8:F$14,0)</f>
        <v>5</v>
      </c>
      <c r="H8" s="60">
        <f>VLOOKUP($A8,'Return Data'!$B$7:$R$2292,12,0)</f>
        <v>-2.3906000000000001</v>
      </c>
      <c r="I8" s="61">
        <f t="shared" ref="I8:I14" si="2">RANK(H8,H$8:H$14,0)</f>
        <v>5</v>
      </c>
      <c r="J8" s="60">
        <f>VLOOKUP($A8,'Return Data'!$B$7:$R$2292,13,0)</f>
        <v>1.3895999999999999</v>
      </c>
      <c r="K8" s="61">
        <f t="shared" ref="K8:K14" si="3">RANK(J8,J$8:J$14,0)</f>
        <v>7</v>
      </c>
      <c r="L8" s="60">
        <f>VLOOKUP($A8,'Return Data'!$B$7:$R$2292,17,0)</f>
        <v>25.6572</v>
      </c>
      <c r="M8" s="61">
        <f>RANK(L8,L$8:L$14,0)</f>
        <v>3</v>
      </c>
      <c r="N8" s="60">
        <f>VLOOKUP($A8,'Return Data'!$B$7:$R$2292,14,0)</f>
        <v>18.168800000000001</v>
      </c>
      <c r="O8" s="61">
        <f>RANK(N8,N$8:N$14,0)</f>
        <v>5</v>
      </c>
      <c r="P8" s="60">
        <f>VLOOKUP($A8,'Return Data'!$B$7:$R$2292,15,0)</f>
        <v>7.4558999999999997</v>
      </c>
      <c r="Q8" s="61">
        <f>RANK(P8,P$8:P$14,0)</f>
        <v>5</v>
      </c>
      <c r="R8" s="60">
        <f>VLOOKUP($A8,'Return Data'!$B$7:$R$2292,16,0)</f>
        <v>17.888500000000001</v>
      </c>
      <c r="S8" s="62">
        <f t="shared" ref="S8:S14" si="4">RANK(R8,R$8:R$14,0)</f>
        <v>2</v>
      </c>
    </row>
    <row r="9" spans="1:20" x14ac:dyDescent="0.3">
      <c r="A9" s="58" t="s">
        <v>1737</v>
      </c>
      <c r="B9" s="59">
        <f>VLOOKUP($A9,'Return Data'!$B$7:$R$2292,3,0)</f>
        <v>44771</v>
      </c>
      <c r="C9" s="60">
        <f>VLOOKUP($A9,'Return Data'!$B$7:$R$2292,4,0)</f>
        <v>14.348000000000001</v>
      </c>
      <c r="D9" s="60">
        <f>VLOOKUP($A9,'Return Data'!$B$7:$R$2292,10,0)</f>
        <v>1.1419999999999999</v>
      </c>
      <c r="E9" s="61">
        <f t="shared" si="0"/>
        <v>1</v>
      </c>
      <c r="F9" s="60">
        <f>VLOOKUP($A9,'Return Data'!$B$7:$R$2292,11,0)</f>
        <v>1.6795</v>
      </c>
      <c r="G9" s="61">
        <f t="shared" si="1"/>
        <v>2</v>
      </c>
      <c r="H9" s="60">
        <f>VLOOKUP($A9,'Return Data'!$B$7:$R$2292,12,0)</f>
        <v>2.0556000000000001</v>
      </c>
      <c r="I9" s="61">
        <f t="shared" si="2"/>
        <v>3</v>
      </c>
      <c r="J9" s="60">
        <f>VLOOKUP($A9,'Return Data'!$B$7:$R$2292,13,0)</f>
        <v>12.8786</v>
      </c>
      <c r="K9" s="61">
        <f t="shared" si="3"/>
        <v>2</v>
      </c>
      <c r="L9" s="60"/>
      <c r="M9" s="61"/>
      <c r="N9" s="60"/>
      <c r="O9" s="61"/>
      <c r="P9" s="60"/>
      <c r="Q9" s="61"/>
      <c r="R9" s="60">
        <f>VLOOKUP($A9,'Return Data'!$B$7:$R$2292,16,0)</f>
        <v>25.1204</v>
      </c>
      <c r="S9" s="62">
        <f t="shared" si="4"/>
        <v>1</v>
      </c>
    </row>
    <row r="10" spans="1:20" x14ac:dyDescent="0.3">
      <c r="A10" s="58" t="s">
        <v>739</v>
      </c>
      <c r="B10" s="59">
        <f>VLOOKUP($A10,'Return Data'!$B$7:$R$2292,3,0)</f>
        <v>44771</v>
      </c>
      <c r="C10" s="60">
        <f>VLOOKUP($A10,'Return Data'!$B$7:$R$2292,4,0)</f>
        <v>27.15</v>
      </c>
      <c r="D10" s="60">
        <f>VLOOKUP($A10,'Return Data'!$B$7:$R$2292,10,0)</f>
        <v>1.0044999999999999</v>
      </c>
      <c r="E10" s="61">
        <f t="shared" si="0"/>
        <v>2</v>
      </c>
      <c r="F10" s="60">
        <f>VLOOKUP($A10,'Return Data'!$B$7:$R$2292,11,0)</f>
        <v>0.9294</v>
      </c>
      <c r="G10" s="61">
        <f t="shared" si="1"/>
        <v>3</v>
      </c>
      <c r="H10" s="60">
        <f>VLOOKUP($A10,'Return Data'!$B$7:$R$2292,12,0)</f>
        <v>2.9188999999999998</v>
      </c>
      <c r="I10" s="61">
        <f t="shared" si="2"/>
        <v>2</v>
      </c>
      <c r="J10" s="60">
        <f>VLOOKUP($A10,'Return Data'!$B$7:$R$2292,13,0)</f>
        <v>15.335599999999999</v>
      </c>
      <c r="K10" s="61">
        <f t="shared" si="3"/>
        <v>1</v>
      </c>
      <c r="L10" s="60">
        <f>VLOOKUP($A10,'Return Data'!$B$7:$R$2292,17,0)</f>
        <v>36.507100000000001</v>
      </c>
      <c r="M10" s="61">
        <f>RANK(L10,L$8:L$14,0)</f>
        <v>2</v>
      </c>
      <c r="N10" s="60">
        <f>VLOOKUP($A10,'Return Data'!$B$7:$R$2292,14,0)</f>
        <v>20.137599999999999</v>
      </c>
      <c r="O10" s="61">
        <f>RANK(N10,N$8:N$14,0)</f>
        <v>2</v>
      </c>
      <c r="P10" s="60">
        <f>VLOOKUP($A10,'Return Data'!$B$7:$R$2292,15,0)</f>
        <v>9.5227000000000004</v>
      </c>
      <c r="Q10" s="61">
        <f>RANK(P10,P$8:P$14,0)</f>
        <v>4</v>
      </c>
      <c r="R10" s="60">
        <f>VLOOKUP($A10,'Return Data'!$B$7:$R$2292,16,0)</f>
        <v>12.939500000000001</v>
      </c>
      <c r="S10" s="62">
        <f t="shared" si="4"/>
        <v>6</v>
      </c>
    </row>
    <row r="11" spans="1:20" x14ac:dyDescent="0.3">
      <c r="A11" s="58" t="s">
        <v>742</v>
      </c>
      <c r="B11" s="59">
        <f>VLOOKUP($A11,'Return Data'!$B$7:$R$2292,3,0)</f>
        <v>44771</v>
      </c>
      <c r="C11" s="60">
        <f>VLOOKUP($A11,'Return Data'!$B$7:$R$2292,4,0)</f>
        <v>16.62</v>
      </c>
      <c r="D11" s="60">
        <f>VLOOKUP($A11,'Return Data'!$B$7:$R$2292,10,0)</f>
        <v>-1.1891</v>
      </c>
      <c r="E11" s="61">
        <f t="shared" si="0"/>
        <v>7</v>
      </c>
      <c r="F11" s="60">
        <f>VLOOKUP($A11,'Return Data'!$B$7:$R$2292,11,0)</f>
        <v>-2.1200999999999999</v>
      </c>
      <c r="G11" s="61">
        <f t="shared" si="1"/>
        <v>7</v>
      </c>
      <c r="H11" s="60">
        <f>VLOOKUP($A11,'Return Data'!$B$7:$R$2292,12,0)</f>
        <v>-2.7501000000000002</v>
      </c>
      <c r="I11" s="61">
        <f t="shared" si="2"/>
        <v>6</v>
      </c>
      <c r="J11" s="60">
        <f>VLOOKUP($A11,'Return Data'!$B$7:$R$2292,13,0)</f>
        <v>6.6752000000000002</v>
      </c>
      <c r="K11" s="61">
        <f t="shared" si="3"/>
        <v>4</v>
      </c>
      <c r="L11" s="60">
        <f>VLOOKUP($A11,'Return Data'!$B$7:$R$2292,17,0)</f>
        <v>23.199400000000001</v>
      </c>
      <c r="M11" s="61">
        <f>RANK(L11,L$8:L$14,0)</f>
        <v>6</v>
      </c>
      <c r="N11" s="60">
        <f>VLOOKUP($A11,'Return Data'!$B$7:$R$2292,14,0)</f>
        <v>19.112300000000001</v>
      </c>
      <c r="O11" s="61">
        <f>RANK(N11,N$8:N$14,0)</f>
        <v>4</v>
      </c>
      <c r="P11" s="60"/>
      <c r="Q11" s="61"/>
      <c r="R11" s="60">
        <f>VLOOKUP($A11,'Return Data'!$B$7:$R$2292,16,0)</f>
        <v>15.1313</v>
      </c>
      <c r="S11" s="62">
        <f t="shared" si="4"/>
        <v>3</v>
      </c>
    </row>
    <row r="12" spans="1:20" x14ac:dyDescent="0.3">
      <c r="A12" s="58" t="s">
        <v>1908</v>
      </c>
      <c r="B12" s="59">
        <f>VLOOKUP($A12,'Return Data'!$B$7:$R$2292,3,0)</f>
        <v>44771</v>
      </c>
      <c r="C12" s="60">
        <f>VLOOKUP($A12,'Return Data'!$B$7:$R$2292,4,0)</f>
        <v>84.127700000000004</v>
      </c>
      <c r="D12" s="60">
        <f>VLOOKUP($A12,'Return Data'!$B$7:$R$2292,10,0)</f>
        <v>6.5100000000000005E-2</v>
      </c>
      <c r="E12" s="61">
        <f t="shared" si="0"/>
        <v>4</v>
      </c>
      <c r="F12" s="60">
        <f>VLOOKUP($A12,'Return Data'!$B$7:$R$2292,11,0)</f>
        <v>-0.33900000000000002</v>
      </c>
      <c r="G12" s="61">
        <f t="shared" si="1"/>
        <v>4</v>
      </c>
      <c r="H12" s="60">
        <f>VLOOKUP($A12,'Return Data'!$B$7:$R$2292,12,0)</f>
        <v>-1.2354000000000001</v>
      </c>
      <c r="I12" s="61">
        <f t="shared" si="2"/>
        <v>4</v>
      </c>
      <c r="J12" s="60">
        <f>VLOOKUP($A12,'Return Data'!$B$7:$R$2292,13,0)</f>
        <v>4.9759000000000002</v>
      </c>
      <c r="K12" s="61">
        <f t="shared" si="3"/>
        <v>5</v>
      </c>
      <c r="L12" s="60">
        <f>VLOOKUP($A12,'Return Data'!$B$7:$R$2292,17,0)</f>
        <v>25.398599999999998</v>
      </c>
      <c r="M12" s="61">
        <f>RANK(L12,L$8:L$14,0)</f>
        <v>4</v>
      </c>
      <c r="N12" s="60">
        <f>VLOOKUP($A12,'Return Data'!$B$7:$R$2292,14,0)</f>
        <v>19.358699999999999</v>
      </c>
      <c r="O12" s="61">
        <f>RANK(N12,N$8:N$14,0)</f>
        <v>3</v>
      </c>
      <c r="P12" s="60">
        <f>VLOOKUP($A12,'Return Data'!$B$7:$R$2292,15,0)</f>
        <v>12.125500000000001</v>
      </c>
      <c r="Q12" s="61">
        <f>RANK(P12,P$8:P$14,0)</f>
        <v>2</v>
      </c>
      <c r="R12" s="60">
        <f>VLOOKUP($A12,'Return Data'!$B$7:$R$2292,16,0)</f>
        <v>12.712199999999999</v>
      </c>
      <c r="S12" s="62">
        <f t="shared" si="4"/>
        <v>7</v>
      </c>
    </row>
    <row r="13" spans="1:20" x14ac:dyDescent="0.3">
      <c r="A13" s="58" t="s">
        <v>743</v>
      </c>
      <c r="B13" s="59">
        <f>VLOOKUP($A13,'Return Data'!$B$7:$R$2292,3,0)</f>
        <v>44771</v>
      </c>
      <c r="C13" s="60">
        <f>VLOOKUP($A13,'Return Data'!$B$7:$R$2292,4,0)</f>
        <v>83.523300000000006</v>
      </c>
      <c r="D13" s="60">
        <f>VLOOKUP($A13,'Return Data'!$B$7:$R$2292,10,0)</f>
        <v>0.26790000000000003</v>
      </c>
      <c r="E13" s="61">
        <f t="shared" si="0"/>
        <v>3</v>
      </c>
      <c r="F13" s="60">
        <f>VLOOKUP($A13,'Return Data'!$B$7:$R$2292,11,0)</f>
        <v>2.5377000000000001</v>
      </c>
      <c r="G13" s="61">
        <f t="shared" si="1"/>
        <v>1</v>
      </c>
      <c r="H13" s="60">
        <f>VLOOKUP($A13,'Return Data'!$B$7:$R$2292,12,0)</f>
        <v>4.4706999999999999</v>
      </c>
      <c r="I13" s="61">
        <f t="shared" si="2"/>
        <v>1</v>
      </c>
      <c r="J13" s="60">
        <f>VLOOKUP($A13,'Return Data'!$B$7:$R$2292,13,0)</f>
        <v>12.785</v>
      </c>
      <c r="K13" s="61">
        <f t="shared" si="3"/>
        <v>3</v>
      </c>
      <c r="L13" s="60">
        <f>VLOOKUP($A13,'Return Data'!$B$7:$R$2292,17,0)</f>
        <v>39.051900000000003</v>
      </c>
      <c r="M13" s="61">
        <f>RANK(L13,L$8:L$14,0)</f>
        <v>1</v>
      </c>
      <c r="N13" s="60">
        <f>VLOOKUP($A13,'Return Data'!$B$7:$R$2292,14,0)</f>
        <v>23.019300000000001</v>
      </c>
      <c r="O13" s="61">
        <f>RANK(N13,N$8:N$14,0)</f>
        <v>1</v>
      </c>
      <c r="P13" s="60">
        <f>VLOOKUP($A13,'Return Data'!$B$7:$R$2292,15,0)</f>
        <v>13.525700000000001</v>
      </c>
      <c r="Q13" s="61">
        <f>RANK(P13,P$8:P$14,0)</f>
        <v>1</v>
      </c>
      <c r="R13" s="60">
        <f>VLOOKUP($A13,'Return Data'!$B$7:$R$2292,16,0)</f>
        <v>13.9916</v>
      </c>
      <c r="S13" s="62">
        <f t="shared" si="4"/>
        <v>5</v>
      </c>
    </row>
    <row r="14" spans="1:20" x14ac:dyDescent="0.3">
      <c r="A14" s="58" t="s">
        <v>746</v>
      </c>
      <c r="B14" s="59">
        <f>VLOOKUP($A14,'Return Data'!$B$7:$R$2292,3,0)</f>
        <v>44771</v>
      </c>
      <c r="C14" s="60">
        <f>VLOOKUP($A14,'Return Data'!$B$7:$R$2292,4,0)</f>
        <v>101.2718</v>
      </c>
      <c r="D14" s="60">
        <f>VLOOKUP($A14,'Return Data'!$B$7:$R$2292,10,0)</f>
        <v>-0.95699999999999996</v>
      </c>
      <c r="E14" s="61">
        <f t="shared" si="0"/>
        <v>6</v>
      </c>
      <c r="F14" s="60">
        <f>VLOOKUP($A14,'Return Data'!$B$7:$R$2292,11,0)</f>
        <v>-1.4254</v>
      </c>
      <c r="G14" s="61">
        <f t="shared" si="1"/>
        <v>6</v>
      </c>
      <c r="H14" s="60">
        <f>VLOOKUP($A14,'Return Data'!$B$7:$R$2292,12,0)</f>
        <v>-5.5906000000000002</v>
      </c>
      <c r="I14" s="61">
        <f t="shared" si="2"/>
        <v>7</v>
      </c>
      <c r="J14" s="60">
        <f>VLOOKUP($A14,'Return Data'!$B$7:$R$2292,13,0)</f>
        <v>2.1404000000000001</v>
      </c>
      <c r="K14" s="61">
        <f t="shared" si="3"/>
        <v>6</v>
      </c>
      <c r="L14" s="60">
        <f>VLOOKUP($A14,'Return Data'!$B$7:$R$2292,17,0)</f>
        <v>24.291699999999999</v>
      </c>
      <c r="M14" s="61">
        <f>RANK(L14,L$8:L$14,0)</f>
        <v>5</v>
      </c>
      <c r="N14" s="60">
        <f>VLOOKUP($A14,'Return Data'!$B$7:$R$2292,14,0)</f>
        <v>17.749500000000001</v>
      </c>
      <c r="O14" s="61">
        <f>RANK(N14,N$8:N$14,0)</f>
        <v>6</v>
      </c>
      <c r="P14" s="60">
        <f>VLOOKUP($A14,'Return Data'!$B$7:$R$2292,15,0)</f>
        <v>11.5886</v>
      </c>
      <c r="Q14" s="61">
        <f>RANK(P14,P$8:P$14,0)</f>
        <v>3</v>
      </c>
      <c r="R14" s="60">
        <f>VLOOKUP($A14,'Return Data'!$B$7:$R$2292,16,0)</f>
        <v>14.364599999999999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3.2585714285714266E-2</v>
      </c>
      <c r="E16" s="69"/>
      <c r="F16" s="70">
        <f>AVERAGE(F8:F14)</f>
        <v>0.11972857142857143</v>
      </c>
      <c r="G16" s="69"/>
      <c r="H16" s="70">
        <f>AVERAGE(H8:H14)</f>
        <v>-0.36021428571428576</v>
      </c>
      <c r="I16" s="69"/>
      <c r="J16" s="70">
        <f>AVERAGE(J8:J14)</f>
        <v>8.0257571428571435</v>
      </c>
      <c r="K16" s="69"/>
      <c r="L16" s="70">
        <f>AVERAGE(L8:L14)</f>
        <v>29.01765</v>
      </c>
      <c r="M16" s="69"/>
      <c r="N16" s="70">
        <f>AVERAGE(N8:N14)</f>
        <v>19.591033333333332</v>
      </c>
      <c r="O16" s="69"/>
      <c r="P16" s="70">
        <f>AVERAGE(P8:P14)</f>
        <v>10.843680000000001</v>
      </c>
      <c r="Q16" s="69"/>
      <c r="R16" s="70">
        <f>AVERAGE(R8:R14)</f>
        <v>16.021157142857142</v>
      </c>
      <c r="S16" s="71"/>
    </row>
    <row r="17" spans="1:19" x14ac:dyDescent="0.3">
      <c r="A17" s="68" t="s">
        <v>28</v>
      </c>
      <c r="B17" s="69"/>
      <c r="C17" s="69"/>
      <c r="D17" s="70">
        <f>MIN(D8:D14)</f>
        <v>-1.1891</v>
      </c>
      <c r="E17" s="69"/>
      <c r="F17" s="70">
        <f>MIN(F8:F14)</f>
        <v>-2.1200999999999999</v>
      </c>
      <c r="G17" s="69"/>
      <c r="H17" s="70">
        <f>MIN(H8:H14)</f>
        <v>-5.5906000000000002</v>
      </c>
      <c r="I17" s="69"/>
      <c r="J17" s="70">
        <f>MIN(J8:J14)</f>
        <v>1.3895999999999999</v>
      </c>
      <c r="K17" s="69"/>
      <c r="L17" s="70">
        <f>MIN(L8:L14)</f>
        <v>23.199400000000001</v>
      </c>
      <c r="M17" s="69"/>
      <c r="N17" s="70">
        <f>MIN(N8:N14)</f>
        <v>17.749500000000001</v>
      </c>
      <c r="O17" s="69"/>
      <c r="P17" s="70">
        <f>MIN(P8:P14)</f>
        <v>7.4558999999999997</v>
      </c>
      <c r="Q17" s="69"/>
      <c r="R17" s="70">
        <f>MIN(R8:R14)</f>
        <v>12.712199999999999</v>
      </c>
      <c r="S17" s="71"/>
    </row>
    <row r="18" spans="1:19" ht="15" thickBot="1" x14ac:dyDescent="0.35">
      <c r="A18" s="72" t="s">
        <v>29</v>
      </c>
      <c r="B18" s="73"/>
      <c r="C18" s="73"/>
      <c r="D18" s="74">
        <f>MAX(D8:D14)</f>
        <v>1.1419999999999999</v>
      </c>
      <c r="E18" s="73"/>
      <c r="F18" s="74">
        <f>MAX(F8:F14)</f>
        <v>2.5377000000000001</v>
      </c>
      <c r="G18" s="73"/>
      <c r="H18" s="74">
        <f>MAX(H8:H14)</f>
        <v>4.4706999999999999</v>
      </c>
      <c r="I18" s="73"/>
      <c r="J18" s="74">
        <f>MAX(J8:J14)</f>
        <v>15.335599999999999</v>
      </c>
      <c r="K18" s="73"/>
      <c r="L18" s="74">
        <f>MAX(L8:L14)</f>
        <v>39.051900000000003</v>
      </c>
      <c r="M18" s="73"/>
      <c r="N18" s="74">
        <f>MAX(N8:N14)</f>
        <v>23.019300000000001</v>
      </c>
      <c r="O18" s="73"/>
      <c r="P18" s="74">
        <f>MAX(P8:P14)</f>
        <v>13.525700000000001</v>
      </c>
      <c r="Q18" s="73"/>
      <c r="R18" s="74">
        <f>MAX(R8:R14)</f>
        <v>25.1204</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44771</v>
      </c>
      <c r="C8" s="60">
        <f>VLOOKUP($A8,'Return Data'!$B$7:$R$2292,4,0)</f>
        <v>97.470699999999994</v>
      </c>
      <c r="D8" s="60">
        <f>VLOOKUP($A8,'Return Data'!$B$7:$R$2292,10,0)</f>
        <v>1.1298999999999999</v>
      </c>
      <c r="E8" s="61">
        <f t="shared" ref="E8:E28" si="0">RANK(D8,D$8:D$28,0)</f>
        <v>8</v>
      </c>
      <c r="F8" s="60">
        <f>VLOOKUP($A8,'Return Data'!$B$7:$R$2292,11,0)</f>
        <v>-0.92300000000000004</v>
      </c>
      <c r="G8" s="61">
        <f t="shared" ref="G8:G28" si="1">RANK(F8,F$8:F$28,0)</f>
        <v>11</v>
      </c>
      <c r="H8" s="60">
        <f>VLOOKUP($A8,'Return Data'!$B$7:$R$2292,12,0)</f>
        <v>-3.9733000000000001</v>
      </c>
      <c r="I8" s="61">
        <f t="shared" ref="I8:I28" si="2">RANK(H8,H$8:H$28,0)</f>
        <v>11</v>
      </c>
      <c r="J8" s="60">
        <f>VLOOKUP($A8,'Return Data'!$B$7:$R$2292,13,0)</f>
        <v>7.5698999999999996</v>
      </c>
      <c r="K8" s="61">
        <f t="shared" ref="K8:K28" si="3">RANK(J8,J$8:J$28,0)</f>
        <v>9</v>
      </c>
      <c r="L8" s="60">
        <f>VLOOKUP($A8,'Return Data'!$B$7:$R$2292,17,0)</f>
        <v>24.465299999999999</v>
      </c>
      <c r="M8" s="61">
        <f>RANK(L8,L$8:L$28,0)</f>
        <v>14</v>
      </c>
      <c r="N8" s="60">
        <f>VLOOKUP($A8,'Return Data'!$B$7:$R$2292,14,0)</f>
        <v>16.424499999999998</v>
      </c>
      <c r="O8" s="61">
        <f>RANK(N8,N$8:N$28,0)</f>
        <v>12</v>
      </c>
      <c r="P8" s="60">
        <f>VLOOKUP($A8,'Return Data'!$B$7:$R$2292,15,0)</f>
        <v>10.944800000000001</v>
      </c>
      <c r="Q8" s="61">
        <f>RANK(P8,P$8:P$28,0)</f>
        <v>9</v>
      </c>
      <c r="R8" s="60">
        <f>VLOOKUP($A8,'Return Data'!$B$7:$R$2292,16,0)</f>
        <v>14.689399999999999</v>
      </c>
      <c r="S8" s="62">
        <f>RANK(R8,R$8:R$28,0)</f>
        <v>12</v>
      </c>
    </row>
    <row r="9" spans="1:20" x14ac:dyDescent="0.3">
      <c r="A9" s="58" t="s">
        <v>789</v>
      </c>
      <c r="B9" s="59">
        <f>VLOOKUP($A9,'Return Data'!$B$7:$R$2292,3,0)</f>
        <v>44771</v>
      </c>
      <c r="C9" s="60">
        <f>VLOOKUP($A9,'Return Data'!$B$7:$R$2292,4,0)</f>
        <v>45.92</v>
      </c>
      <c r="D9" s="60">
        <f>VLOOKUP($A9,'Return Data'!$B$7:$R$2292,10,0)</f>
        <v>-2.0268999999999999</v>
      </c>
      <c r="E9" s="61">
        <f t="shared" si="0"/>
        <v>20</v>
      </c>
      <c r="F9" s="60">
        <f>VLOOKUP($A9,'Return Data'!$B$7:$R$2292,11,0)</f>
        <v>-3.6305999999999998</v>
      </c>
      <c r="G9" s="61">
        <f t="shared" si="1"/>
        <v>17</v>
      </c>
      <c r="H9" s="60">
        <f>VLOOKUP($A9,'Return Data'!$B$7:$R$2292,12,0)</f>
        <v>-12.766</v>
      </c>
      <c r="I9" s="61">
        <f t="shared" si="2"/>
        <v>21</v>
      </c>
      <c r="J9" s="60">
        <f>VLOOKUP($A9,'Return Data'!$B$7:$R$2292,13,0)</f>
        <v>-1.9432</v>
      </c>
      <c r="K9" s="61">
        <f t="shared" si="3"/>
        <v>21</v>
      </c>
      <c r="L9" s="60">
        <f>VLOOKUP($A9,'Return Data'!$B$7:$R$2292,17,0)</f>
        <v>21.1236</v>
      </c>
      <c r="M9" s="61">
        <f t="shared" ref="M9:M28" si="4">RANK(L9,L$8:L$28,0)</f>
        <v>17</v>
      </c>
      <c r="N9" s="60">
        <f>VLOOKUP($A9,'Return Data'!$B$7:$R$2292,14,0)</f>
        <v>15.7737</v>
      </c>
      <c r="O9" s="61">
        <f t="shared" ref="O9:O26" si="5">RANK(N9,N$8:N$28,0)</f>
        <v>14</v>
      </c>
      <c r="P9" s="60">
        <f>VLOOKUP($A9,'Return Data'!$B$7:$R$2292,15,0)</f>
        <v>12.513999999999999</v>
      </c>
      <c r="Q9" s="61">
        <f t="shared" ref="Q9:Q26" si="6">RANK(P9,P$8:P$28,0)</f>
        <v>8</v>
      </c>
      <c r="R9" s="60">
        <f>VLOOKUP($A9,'Return Data'!$B$7:$R$2292,16,0)</f>
        <v>15.385899999999999</v>
      </c>
      <c r="S9" s="62">
        <f t="shared" ref="S9:S28" si="7">RANK(R9,R$8:R$28,0)</f>
        <v>10</v>
      </c>
    </row>
    <row r="10" spans="1:20" x14ac:dyDescent="0.3">
      <c r="A10" s="58" t="s">
        <v>1973</v>
      </c>
      <c r="B10" s="59">
        <f>VLOOKUP($A10,'Return Data'!$B$7:$R$2292,3,0)</f>
        <v>44771</v>
      </c>
      <c r="C10" s="60">
        <f>VLOOKUP($A10,'Return Data'!$B$7:$R$2292,4,0)</f>
        <v>15.423500000000001</v>
      </c>
      <c r="D10" s="60">
        <f>VLOOKUP($A10,'Return Data'!$B$7:$R$2292,10,0)</f>
        <v>1.1137999999999999</v>
      </c>
      <c r="E10" s="61">
        <f t="shared" si="0"/>
        <v>9</v>
      </c>
      <c r="F10" s="60">
        <f>VLOOKUP($A10,'Return Data'!$B$7:$R$2292,11,0)</f>
        <v>2.1829999999999998</v>
      </c>
      <c r="G10" s="61">
        <f t="shared" si="1"/>
        <v>3</v>
      </c>
      <c r="H10" s="60">
        <f>VLOOKUP($A10,'Return Data'!$B$7:$R$2292,12,0)</f>
        <v>-1.4976</v>
      </c>
      <c r="I10" s="61">
        <f t="shared" si="2"/>
        <v>6</v>
      </c>
      <c r="J10" s="60">
        <f>VLOOKUP($A10,'Return Data'!$B$7:$R$2292,13,0)</f>
        <v>8.2047000000000008</v>
      </c>
      <c r="K10" s="61">
        <f t="shared" si="3"/>
        <v>8</v>
      </c>
      <c r="L10" s="60">
        <f>VLOOKUP($A10,'Return Data'!$B$7:$R$2292,17,0)</f>
        <v>24.490500000000001</v>
      </c>
      <c r="M10" s="61">
        <f t="shared" si="4"/>
        <v>13</v>
      </c>
      <c r="N10" s="60">
        <f>VLOOKUP($A10,'Return Data'!$B$7:$R$2292,14,0)</f>
        <v>16.910399999999999</v>
      </c>
      <c r="O10" s="61">
        <f t="shared" si="5"/>
        <v>11</v>
      </c>
      <c r="P10" s="60"/>
      <c r="Q10" s="61"/>
      <c r="R10" s="60">
        <f>VLOOKUP($A10,'Return Data'!$B$7:$R$2292,16,0)</f>
        <v>9.4191000000000003</v>
      </c>
      <c r="S10" s="62">
        <f t="shared" si="7"/>
        <v>21</v>
      </c>
    </row>
    <row r="11" spans="1:20" x14ac:dyDescent="0.3">
      <c r="A11" s="58" t="s">
        <v>791</v>
      </c>
      <c r="B11" s="59">
        <f>VLOOKUP($A11,'Return Data'!$B$7:$R$2292,3,0)</f>
        <v>44771</v>
      </c>
      <c r="C11" s="60">
        <f>VLOOKUP($A11,'Return Data'!$B$7:$R$2292,4,0)</f>
        <v>35.195</v>
      </c>
      <c r="D11" s="60">
        <f>VLOOKUP($A11,'Return Data'!$B$7:$R$2292,10,0)</f>
        <v>2.1715</v>
      </c>
      <c r="E11" s="61">
        <f t="shared" si="0"/>
        <v>5</v>
      </c>
      <c r="F11" s="60">
        <f>VLOOKUP($A11,'Return Data'!$B$7:$R$2292,11,0)</f>
        <v>-2.8218999999999999</v>
      </c>
      <c r="G11" s="61">
        <f t="shared" si="1"/>
        <v>16</v>
      </c>
      <c r="H11" s="60">
        <f>VLOOKUP($A11,'Return Data'!$B$7:$R$2292,12,0)</f>
        <v>-4.68</v>
      </c>
      <c r="I11" s="61">
        <f t="shared" si="2"/>
        <v>13</v>
      </c>
      <c r="J11" s="60">
        <f>VLOOKUP($A11,'Return Data'!$B$7:$R$2292,13,0)</f>
        <v>-0.90380000000000005</v>
      </c>
      <c r="K11" s="61">
        <f t="shared" si="3"/>
        <v>20</v>
      </c>
      <c r="L11" s="60">
        <f>VLOOKUP($A11,'Return Data'!$B$7:$R$2292,17,0)</f>
        <v>20.9664</v>
      </c>
      <c r="M11" s="61">
        <f t="shared" si="4"/>
        <v>18</v>
      </c>
      <c r="N11" s="60">
        <f>VLOOKUP($A11,'Return Data'!$B$7:$R$2292,14,0)</f>
        <v>14.4871</v>
      </c>
      <c r="O11" s="61">
        <f t="shared" si="5"/>
        <v>16</v>
      </c>
      <c r="P11" s="60">
        <f>VLOOKUP($A11,'Return Data'!$B$7:$R$2292,15,0)</f>
        <v>9.2556999999999992</v>
      </c>
      <c r="Q11" s="61">
        <f t="shared" si="6"/>
        <v>12</v>
      </c>
      <c r="R11" s="60">
        <f>VLOOKUP($A11,'Return Data'!$B$7:$R$2292,16,0)</f>
        <v>12.832800000000001</v>
      </c>
      <c r="S11" s="62">
        <f t="shared" si="7"/>
        <v>18</v>
      </c>
    </row>
    <row r="12" spans="1:20" x14ac:dyDescent="0.3">
      <c r="A12" s="58" t="s">
        <v>794</v>
      </c>
      <c r="B12" s="59">
        <f>VLOOKUP($A12,'Return Data'!$B$7:$R$2292,3,0)</f>
        <v>44771</v>
      </c>
      <c r="C12" s="60">
        <f>VLOOKUP($A12,'Return Data'!$B$7:$R$2292,4,0)</f>
        <v>72.583500000000001</v>
      </c>
      <c r="D12" s="60">
        <f>VLOOKUP($A12,'Return Data'!$B$7:$R$2292,10,0)</f>
        <v>3.7082999999999999</v>
      </c>
      <c r="E12" s="61">
        <f t="shared" si="0"/>
        <v>2</v>
      </c>
      <c r="F12" s="60">
        <f>VLOOKUP($A12,'Return Data'!$B$7:$R$2292,11,0)</f>
        <v>1.7899999999999999E-2</v>
      </c>
      <c r="G12" s="61">
        <f t="shared" si="1"/>
        <v>7</v>
      </c>
      <c r="H12" s="60">
        <f>VLOOKUP($A12,'Return Data'!$B$7:$R$2292,12,0)</f>
        <v>-0.17580000000000001</v>
      </c>
      <c r="I12" s="61">
        <f t="shared" si="2"/>
        <v>4</v>
      </c>
      <c r="J12" s="60">
        <f>VLOOKUP($A12,'Return Data'!$B$7:$R$2292,13,0)</f>
        <v>10.1838</v>
      </c>
      <c r="K12" s="61">
        <f t="shared" si="3"/>
        <v>4</v>
      </c>
      <c r="L12" s="60">
        <f>VLOOKUP($A12,'Return Data'!$B$7:$R$2292,17,0)</f>
        <v>35.565800000000003</v>
      </c>
      <c r="M12" s="61">
        <f t="shared" si="4"/>
        <v>3</v>
      </c>
      <c r="N12" s="60">
        <f>VLOOKUP($A12,'Return Data'!$B$7:$R$2292,14,0)</f>
        <v>19.140999999999998</v>
      </c>
      <c r="O12" s="61">
        <f t="shared" si="5"/>
        <v>6</v>
      </c>
      <c r="P12" s="60">
        <f>VLOOKUP($A12,'Return Data'!$B$7:$R$2292,15,0)</f>
        <v>13.121</v>
      </c>
      <c r="Q12" s="61">
        <f t="shared" si="6"/>
        <v>5</v>
      </c>
      <c r="R12" s="60">
        <f>VLOOKUP($A12,'Return Data'!$B$7:$R$2292,16,0)</f>
        <v>18.2118</v>
      </c>
      <c r="S12" s="62">
        <f t="shared" si="7"/>
        <v>4</v>
      </c>
    </row>
    <row r="13" spans="1:20" x14ac:dyDescent="0.3">
      <c r="A13" s="58" t="s">
        <v>796</v>
      </c>
      <c r="B13" s="59">
        <f>VLOOKUP($A13,'Return Data'!$B$7:$R$2292,3,0)</f>
        <v>44771</v>
      </c>
      <c r="C13" s="60">
        <f>VLOOKUP($A13,'Return Data'!$B$7:$R$2292,4,0)</f>
        <v>131.98099999999999</v>
      </c>
      <c r="D13" s="60">
        <f>VLOOKUP($A13,'Return Data'!$B$7:$R$2292,10,0)</f>
        <v>3.32</v>
      </c>
      <c r="E13" s="61">
        <f t="shared" si="0"/>
        <v>3</v>
      </c>
      <c r="F13" s="60">
        <f>VLOOKUP($A13,'Return Data'!$B$7:$R$2292,11,0)</f>
        <v>6.1299000000000001</v>
      </c>
      <c r="G13" s="61">
        <f t="shared" si="1"/>
        <v>1</v>
      </c>
      <c r="H13" s="60">
        <f>VLOOKUP($A13,'Return Data'!$B$7:$R$2292,12,0)</f>
        <v>6.3402000000000003</v>
      </c>
      <c r="I13" s="61">
        <f t="shared" si="2"/>
        <v>1</v>
      </c>
      <c r="J13" s="60">
        <f>VLOOKUP($A13,'Return Data'!$B$7:$R$2292,13,0)</f>
        <v>20.779900000000001</v>
      </c>
      <c r="K13" s="61">
        <f t="shared" si="3"/>
        <v>1</v>
      </c>
      <c r="L13" s="60">
        <f>VLOOKUP($A13,'Return Data'!$B$7:$R$2292,17,0)</f>
        <v>35.989100000000001</v>
      </c>
      <c r="M13" s="61">
        <f t="shared" si="4"/>
        <v>2</v>
      </c>
      <c r="N13" s="60">
        <f>VLOOKUP($A13,'Return Data'!$B$7:$R$2292,14,0)</f>
        <v>18.767700000000001</v>
      </c>
      <c r="O13" s="61">
        <f t="shared" si="5"/>
        <v>7</v>
      </c>
      <c r="P13" s="60">
        <f>VLOOKUP($A13,'Return Data'!$B$7:$R$2292,15,0)</f>
        <v>10.4064</v>
      </c>
      <c r="Q13" s="61">
        <f t="shared" si="6"/>
        <v>11</v>
      </c>
      <c r="R13" s="60">
        <f>VLOOKUP($A13,'Return Data'!$B$7:$R$2292,16,0)</f>
        <v>13.3348</v>
      </c>
      <c r="S13" s="62">
        <f t="shared" si="7"/>
        <v>16</v>
      </c>
    </row>
    <row r="14" spans="1:20" x14ac:dyDescent="0.3">
      <c r="A14" s="58" t="s">
        <v>799</v>
      </c>
      <c r="B14" s="59">
        <f>VLOOKUP($A14,'Return Data'!$B$7:$R$2292,3,0)</f>
        <v>44771</v>
      </c>
      <c r="C14" s="60">
        <f>VLOOKUP($A14,'Return Data'!$B$7:$R$2292,4,0)</f>
        <v>54.41</v>
      </c>
      <c r="D14" s="60">
        <f>VLOOKUP($A14,'Return Data'!$B$7:$R$2292,10,0)</f>
        <v>3.1274000000000002</v>
      </c>
      <c r="E14" s="61">
        <f t="shared" si="0"/>
        <v>4</v>
      </c>
      <c r="F14" s="60">
        <f>VLOOKUP($A14,'Return Data'!$B$7:$R$2292,11,0)</f>
        <v>1.758</v>
      </c>
      <c r="G14" s="61">
        <f t="shared" si="1"/>
        <v>5</v>
      </c>
      <c r="H14" s="60">
        <f>VLOOKUP($A14,'Return Data'!$B$7:$R$2292,12,0)</f>
        <v>-0.87450000000000006</v>
      </c>
      <c r="I14" s="61">
        <f t="shared" si="2"/>
        <v>5</v>
      </c>
      <c r="J14" s="60">
        <f>VLOOKUP($A14,'Return Data'!$B$7:$R$2292,13,0)</f>
        <v>11.245100000000001</v>
      </c>
      <c r="K14" s="61">
        <f t="shared" si="3"/>
        <v>3</v>
      </c>
      <c r="L14" s="60">
        <f>VLOOKUP($A14,'Return Data'!$B$7:$R$2292,17,0)</f>
        <v>29.1311</v>
      </c>
      <c r="M14" s="61">
        <f t="shared" si="4"/>
        <v>7</v>
      </c>
      <c r="N14" s="60">
        <f>VLOOKUP($A14,'Return Data'!$B$7:$R$2292,14,0)</f>
        <v>20.578900000000001</v>
      </c>
      <c r="O14" s="61">
        <f t="shared" si="5"/>
        <v>4</v>
      </c>
      <c r="P14" s="60">
        <f>VLOOKUP($A14,'Return Data'!$B$7:$R$2292,15,0)</f>
        <v>13.434699999999999</v>
      </c>
      <c r="Q14" s="61">
        <f t="shared" si="6"/>
        <v>4</v>
      </c>
      <c r="R14" s="60">
        <f>VLOOKUP($A14,'Return Data'!$B$7:$R$2292,16,0)</f>
        <v>14.158799999999999</v>
      </c>
      <c r="S14" s="62">
        <f t="shared" si="7"/>
        <v>14</v>
      </c>
    </row>
    <row r="15" spans="1:20" x14ac:dyDescent="0.3">
      <c r="A15" s="58" t="s">
        <v>800</v>
      </c>
      <c r="B15" s="59">
        <f>VLOOKUP($A15,'Return Data'!$B$7:$R$2292,3,0)</f>
        <v>44771</v>
      </c>
      <c r="C15" s="60">
        <f>VLOOKUP($A15,'Return Data'!$B$7:$R$2292,4,0)</f>
        <v>15.86</v>
      </c>
      <c r="D15" s="60">
        <f>VLOOKUP($A15,'Return Data'!$B$7:$R$2292,10,0)</f>
        <v>0.50700000000000001</v>
      </c>
      <c r="E15" s="61">
        <f t="shared" si="0"/>
        <v>14</v>
      </c>
      <c r="F15" s="60">
        <f>VLOOKUP($A15,'Return Data'!$B$7:$R$2292,11,0)</f>
        <v>-0.81299999999999994</v>
      </c>
      <c r="G15" s="61">
        <f t="shared" si="1"/>
        <v>9</v>
      </c>
      <c r="H15" s="60">
        <f>VLOOKUP($A15,'Return Data'!$B$7:$R$2292,12,0)</f>
        <v>-4.3426</v>
      </c>
      <c r="I15" s="61">
        <f t="shared" si="2"/>
        <v>12</v>
      </c>
      <c r="J15" s="60">
        <f>VLOOKUP($A15,'Return Data'!$B$7:$R$2292,13,0)</f>
        <v>9.9099000000000004</v>
      </c>
      <c r="K15" s="61">
        <f t="shared" si="3"/>
        <v>5</v>
      </c>
      <c r="L15" s="60">
        <f>VLOOKUP($A15,'Return Data'!$B$7:$R$2292,17,0)</f>
        <v>24.27</v>
      </c>
      <c r="M15" s="61">
        <f t="shared" si="4"/>
        <v>15</v>
      </c>
      <c r="N15" s="60">
        <f>VLOOKUP($A15,'Return Data'!$B$7:$R$2292,14,0)</f>
        <v>17.429300000000001</v>
      </c>
      <c r="O15" s="61">
        <f t="shared" si="5"/>
        <v>9</v>
      </c>
      <c r="P15" s="60"/>
      <c r="Q15" s="61"/>
      <c r="R15" s="60">
        <f>VLOOKUP($A15,'Return Data'!$B$7:$R$2292,16,0)</f>
        <v>10.3139</v>
      </c>
      <c r="S15" s="62">
        <f t="shared" si="7"/>
        <v>20</v>
      </c>
    </row>
    <row r="16" spans="1:20" x14ac:dyDescent="0.3">
      <c r="A16" s="58" t="s">
        <v>802</v>
      </c>
      <c r="B16" s="59">
        <f>VLOOKUP($A16,'Return Data'!$B$7:$R$2292,3,0)</f>
        <v>44771</v>
      </c>
      <c r="C16" s="60">
        <f>VLOOKUP($A16,'Return Data'!$B$7:$R$2292,4,0)</f>
        <v>59.28</v>
      </c>
      <c r="D16" s="60">
        <f>VLOOKUP($A16,'Return Data'!$B$7:$R$2292,10,0)</f>
        <v>0.86780000000000002</v>
      </c>
      <c r="E16" s="61">
        <f t="shared" si="0"/>
        <v>11</v>
      </c>
      <c r="F16" s="60">
        <f>VLOOKUP($A16,'Return Data'!$B$7:$R$2292,11,0)</f>
        <v>-1.9193</v>
      </c>
      <c r="G16" s="61">
        <f t="shared" si="1"/>
        <v>15</v>
      </c>
      <c r="H16" s="60">
        <f>VLOOKUP($A16,'Return Data'!$B$7:$R$2292,12,0)</f>
        <v>-3.1846999999999999</v>
      </c>
      <c r="I16" s="61">
        <f t="shared" si="2"/>
        <v>9</v>
      </c>
      <c r="J16" s="60">
        <f>VLOOKUP($A16,'Return Data'!$B$7:$R$2292,13,0)</f>
        <v>5.6684000000000001</v>
      </c>
      <c r="K16" s="61">
        <f t="shared" si="3"/>
        <v>11</v>
      </c>
      <c r="L16" s="60">
        <f>VLOOKUP($A16,'Return Data'!$B$7:$R$2292,17,0)</f>
        <v>20.538</v>
      </c>
      <c r="M16" s="61">
        <f t="shared" si="4"/>
        <v>19</v>
      </c>
      <c r="N16" s="60">
        <f>VLOOKUP($A16,'Return Data'!$B$7:$R$2292,14,0)</f>
        <v>17.186800000000002</v>
      </c>
      <c r="O16" s="61">
        <f t="shared" si="5"/>
        <v>10</v>
      </c>
      <c r="P16" s="60">
        <f>VLOOKUP($A16,'Return Data'!$B$7:$R$2292,15,0)</f>
        <v>9.1095000000000006</v>
      </c>
      <c r="Q16" s="61">
        <f t="shared" si="6"/>
        <v>13</v>
      </c>
      <c r="R16" s="60">
        <f>VLOOKUP($A16,'Return Data'!$B$7:$R$2292,16,0)</f>
        <v>12.0237</v>
      </c>
      <c r="S16" s="62">
        <f t="shared" si="7"/>
        <v>19</v>
      </c>
    </row>
    <row r="17" spans="1:19" x14ac:dyDescent="0.3">
      <c r="A17" s="58" t="s">
        <v>804</v>
      </c>
      <c r="B17" s="59">
        <f>VLOOKUP($A17,'Return Data'!$B$7:$R$2292,3,0)</f>
        <v>44771</v>
      </c>
      <c r="C17" s="60">
        <f>VLOOKUP($A17,'Return Data'!$B$7:$R$2292,4,0)</f>
        <v>31.42</v>
      </c>
      <c r="D17" s="60">
        <f>VLOOKUP($A17,'Return Data'!$B$7:$R$2292,10,0)</f>
        <v>0.48970000000000002</v>
      </c>
      <c r="E17" s="61">
        <f t="shared" si="0"/>
        <v>15</v>
      </c>
      <c r="F17" s="60">
        <f>VLOOKUP($A17,'Return Data'!$B$7:$R$2292,11,0)</f>
        <v>-3.7056</v>
      </c>
      <c r="G17" s="61">
        <f t="shared" si="1"/>
        <v>18</v>
      </c>
      <c r="H17" s="60">
        <f>VLOOKUP($A17,'Return Data'!$B$7:$R$2292,12,0)</f>
        <v>-5.4617000000000004</v>
      </c>
      <c r="I17" s="61">
        <f t="shared" si="2"/>
        <v>17</v>
      </c>
      <c r="J17" s="60">
        <f>VLOOKUP($A17,'Return Data'!$B$7:$R$2292,13,0)</f>
        <v>3.7964000000000002</v>
      </c>
      <c r="K17" s="61">
        <f t="shared" si="3"/>
        <v>15</v>
      </c>
      <c r="L17" s="60">
        <f>VLOOKUP($A17,'Return Data'!$B$7:$R$2292,17,0)</f>
        <v>29.238700000000001</v>
      </c>
      <c r="M17" s="61">
        <f t="shared" si="4"/>
        <v>6</v>
      </c>
      <c r="N17" s="60">
        <f>VLOOKUP($A17,'Return Data'!$B$7:$R$2292,14,0)</f>
        <v>22.393899999999999</v>
      </c>
      <c r="O17" s="61">
        <f t="shared" si="5"/>
        <v>2</v>
      </c>
      <c r="P17" s="60">
        <f>VLOOKUP($A17,'Return Data'!$B$7:$R$2292,15,0)</f>
        <v>15.988099999999999</v>
      </c>
      <c r="Q17" s="61">
        <f t="shared" si="6"/>
        <v>1</v>
      </c>
      <c r="R17" s="60">
        <f>VLOOKUP($A17,'Return Data'!$B$7:$R$2292,16,0)</f>
        <v>15.9178</v>
      </c>
      <c r="S17" s="62">
        <f t="shared" si="7"/>
        <v>8</v>
      </c>
    </row>
    <row r="18" spans="1:19" x14ac:dyDescent="0.3">
      <c r="A18" s="58" t="s">
        <v>2012</v>
      </c>
      <c r="B18" s="59">
        <f>VLOOKUP($A18,'Return Data'!$B$7:$R$2292,3,0)</f>
        <v>44771</v>
      </c>
      <c r="C18" s="60">
        <f>VLOOKUP($A18,'Return Data'!$B$7:$R$2292,4,0)</f>
        <v>12.824199999999999</v>
      </c>
      <c r="D18" s="60">
        <f>VLOOKUP($A18,'Return Data'!$B$7:$R$2292,10,0)</f>
        <v>1.1604000000000001</v>
      </c>
      <c r="E18" s="61">
        <f t="shared" si="0"/>
        <v>7</v>
      </c>
      <c r="F18" s="60">
        <f>VLOOKUP($A18,'Return Data'!$B$7:$R$2292,11,0)</f>
        <v>-0.38369999999999999</v>
      </c>
      <c r="G18" s="61">
        <f t="shared" si="1"/>
        <v>8</v>
      </c>
      <c r="H18" s="60">
        <f>VLOOKUP($A18,'Return Data'!$B$7:$R$2292,12,0)</f>
        <v>-4.8170000000000002</v>
      </c>
      <c r="I18" s="61">
        <f t="shared" si="2"/>
        <v>15</v>
      </c>
      <c r="J18" s="60">
        <f>VLOOKUP($A18,'Return Data'!$B$7:$R$2292,13,0)</f>
        <v>9.6095000000000006</v>
      </c>
      <c r="K18" s="61">
        <f t="shared" si="3"/>
        <v>6</v>
      </c>
      <c r="L18" s="60">
        <f>VLOOKUP($A18,'Return Data'!$B$7:$R$2292,17,0)</f>
        <v>22.170999999999999</v>
      </c>
      <c r="M18" s="61">
        <f t="shared" si="4"/>
        <v>16</v>
      </c>
      <c r="N18" s="60">
        <f>VLOOKUP($A18,'Return Data'!$B$7:$R$2292,14,0)</f>
        <v>11.9909</v>
      </c>
      <c r="O18" s="61">
        <f t="shared" si="5"/>
        <v>17</v>
      </c>
      <c r="P18" s="60">
        <f>VLOOKUP($A18,'Return Data'!$B$7:$R$2292,15,0)</f>
        <v>7.8178000000000001</v>
      </c>
      <c r="Q18" s="61">
        <f t="shared" si="6"/>
        <v>14</v>
      </c>
      <c r="R18" s="60">
        <f>VLOOKUP($A18,'Return Data'!$B$7:$R$2292,16,0)</f>
        <v>13.276999999999999</v>
      </c>
      <c r="S18" s="62">
        <f t="shared" si="7"/>
        <v>17</v>
      </c>
    </row>
    <row r="19" spans="1:19" x14ac:dyDescent="0.3">
      <c r="A19" s="58" t="s">
        <v>806</v>
      </c>
      <c r="B19" s="59">
        <f>VLOOKUP($A19,'Return Data'!$B$7:$R$2292,3,0)</f>
        <v>44771</v>
      </c>
      <c r="C19" s="60">
        <f>VLOOKUP($A19,'Return Data'!$B$7:$R$2292,4,0)</f>
        <v>16.873999999999999</v>
      </c>
      <c r="D19" s="60">
        <f>VLOOKUP($A19,'Return Data'!$B$7:$R$2292,10,0)</f>
        <v>0.5242</v>
      </c>
      <c r="E19" s="61">
        <f t="shared" si="0"/>
        <v>13</v>
      </c>
      <c r="F19" s="60">
        <f>VLOOKUP($A19,'Return Data'!$B$7:$R$2292,11,0)</f>
        <v>-1.4483999999999999</v>
      </c>
      <c r="G19" s="61">
        <f t="shared" si="1"/>
        <v>12</v>
      </c>
      <c r="H19" s="60">
        <f>VLOOKUP($A19,'Return Data'!$B$7:$R$2292,12,0)</f>
        <v>-2.4792999999999998</v>
      </c>
      <c r="I19" s="61">
        <f t="shared" si="2"/>
        <v>8</v>
      </c>
      <c r="J19" s="60">
        <f>VLOOKUP($A19,'Return Data'!$B$7:$R$2292,13,0)</f>
        <v>9.0263000000000009</v>
      </c>
      <c r="K19" s="61">
        <f t="shared" si="3"/>
        <v>7</v>
      </c>
      <c r="L19" s="60">
        <f>VLOOKUP($A19,'Return Data'!$B$7:$R$2292,17,0)</f>
        <v>27.696999999999999</v>
      </c>
      <c r="M19" s="61">
        <f t="shared" si="4"/>
        <v>9</v>
      </c>
      <c r="N19" s="60"/>
      <c r="O19" s="61"/>
      <c r="P19" s="60"/>
      <c r="Q19" s="61"/>
      <c r="R19" s="60">
        <f>VLOOKUP($A19,'Return Data'!$B$7:$R$2292,16,0)</f>
        <v>18.790900000000001</v>
      </c>
      <c r="S19" s="62">
        <f t="shared" si="7"/>
        <v>3</v>
      </c>
    </row>
    <row r="20" spans="1:19" x14ac:dyDescent="0.3">
      <c r="A20" s="58" t="s">
        <v>808</v>
      </c>
      <c r="B20" s="59">
        <f>VLOOKUP($A20,'Return Data'!$B$7:$R$2292,3,0)</f>
        <v>44771</v>
      </c>
      <c r="C20" s="60">
        <f>VLOOKUP($A20,'Return Data'!$B$7:$R$2292,4,0)</f>
        <v>16.126000000000001</v>
      </c>
      <c r="D20" s="60">
        <f>VLOOKUP($A20,'Return Data'!$B$7:$R$2292,10,0)</f>
        <v>1.0590999999999999</v>
      </c>
      <c r="E20" s="61">
        <f t="shared" si="0"/>
        <v>10</v>
      </c>
      <c r="F20" s="60">
        <f>VLOOKUP($A20,'Return Data'!$B$7:$R$2292,11,0)</f>
        <v>-1.5145999999999999</v>
      </c>
      <c r="G20" s="61">
        <f t="shared" si="1"/>
        <v>13</v>
      </c>
      <c r="H20" s="60">
        <f>VLOOKUP($A20,'Return Data'!$B$7:$R$2292,12,0)</f>
        <v>-3.2458999999999998</v>
      </c>
      <c r="I20" s="61">
        <f t="shared" si="2"/>
        <v>10</v>
      </c>
      <c r="J20" s="60">
        <f>VLOOKUP($A20,'Return Data'!$B$7:$R$2292,13,0)</f>
        <v>1.0085</v>
      </c>
      <c r="K20" s="61">
        <f t="shared" si="3"/>
        <v>19</v>
      </c>
      <c r="L20" s="60">
        <f>VLOOKUP($A20,'Return Data'!$B$7:$R$2292,17,0)</f>
        <v>20.521000000000001</v>
      </c>
      <c r="M20" s="61">
        <f t="shared" si="4"/>
        <v>20</v>
      </c>
      <c r="N20" s="60">
        <f>VLOOKUP($A20,'Return Data'!$B$7:$R$2292,14,0)</f>
        <v>15.0906</v>
      </c>
      <c r="O20" s="61">
        <f t="shared" si="5"/>
        <v>15</v>
      </c>
      <c r="P20" s="60"/>
      <c r="Q20" s="61"/>
      <c r="R20" s="60">
        <f>VLOOKUP($A20,'Return Data'!$B$7:$R$2292,16,0)</f>
        <v>13.661799999999999</v>
      </c>
      <c r="S20" s="62">
        <f t="shared" si="7"/>
        <v>15</v>
      </c>
    </row>
    <row r="21" spans="1:19" x14ac:dyDescent="0.3">
      <c r="A21" s="58" t="s">
        <v>810</v>
      </c>
      <c r="B21" s="59">
        <f>VLOOKUP($A21,'Return Data'!$B$7:$R$2292,3,0)</f>
        <v>44771</v>
      </c>
      <c r="C21" s="60">
        <f>VLOOKUP($A21,'Return Data'!$B$7:$R$2292,4,0)</f>
        <v>19.262</v>
      </c>
      <c r="D21" s="60">
        <f>VLOOKUP($A21,'Return Data'!$B$7:$R$2292,10,0)</f>
        <v>-1.3722000000000001</v>
      </c>
      <c r="E21" s="61">
        <f t="shared" si="0"/>
        <v>18</v>
      </c>
      <c r="F21" s="60">
        <f>VLOOKUP($A21,'Return Data'!$B$7:$R$2292,11,0)</f>
        <v>-4.6105</v>
      </c>
      <c r="G21" s="61">
        <f t="shared" si="1"/>
        <v>21</v>
      </c>
      <c r="H21" s="60">
        <f>VLOOKUP($A21,'Return Data'!$B$7:$R$2292,12,0)</f>
        <v>-7.4965000000000002</v>
      </c>
      <c r="I21" s="61">
        <f t="shared" si="2"/>
        <v>19</v>
      </c>
      <c r="J21" s="60">
        <f>VLOOKUP($A21,'Return Data'!$B$7:$R$2292,13,0)</f>
        <v>3.4257</v>
      </c>
      <c r="K21" s="61">
        <f t="shared" si="3"/>
        <v>17</v>
      </c>
      <c r="L21" s="60">
        <f>VLOOKUP($A21,'Return Data'!$B$7:$R$2292,17,0)</f>
        <v>28.833300000000001</v>
      </c>
      <c r="M21" s="61">
        <f t="shared" si="4"/>
        <v>8</v>
      </c>
      <c r="N21" s="60"/>
      <c r="O21" s="61"/>
      <c r="P21" s="60"/>
      <c r="Q21" s="61"/>
      <c r="R21" s="60">
        <f>VLOOKUP($A21,'Return Data'!$B$7:$R$2292,16,0)</f>
        <v>22.6494</v>
      </c>
      <c r="S21" s="62">
        <f t="shared" si="7"/>
        <v>1</v>
      </c>
    </row>
    <row r="22" spans="1:19" x14ac:dyDescent="0.3">
      <c r="A22" s="58" t="s">
        <v>812</v>
      </c>
      <c r="B22" s="59">
        <f>VLOOKUP($A22,'Return Data'!$B$7:$R$2292,3,0)</f>
        <v>44771</v>
      </c>
      <c r="C22" s="60">
        <f>VLOOKUP($A22,'Return Data'!$B$7:$R$2292,4,0)</f>
        <v>35.9617</v>
      </c>
      <c r="D22" s="60">
        <f>VLOOKUP($A22,'Return Data'!$B$7:$R$2292,10,0)</f>
        <v>3.7747999999999999</v>
      </c>
      <c r="E22" s="61">
        <f t="shared" si="0"/>
        <v>1</v>
      </c>
      <c r="F22" s="60">
        <f>VLOOKUP($A22,'Return Data'!$B$7:$R$2292,11,0)</f>
        <v>0.86780000000000002</v>
      </c>
      <c r="G22" s="61">
        <f t="shared" si="1"/>
        <v>6</v>
      </c>
      <c r="H22" s="60">
        <f>VLOOKUP($A22,'Return Data'!$B$7:$R$2292,12,0)</f>
        <v>-5.3468</v>
      </c>
      <c r="I22" s="61">
        <f t="shared" si="2"/>
        <v>16</v>
      </c>
      <c r="J22" s="60">
        <f>VLOOKUP($A22,'Return Data'!$B$7:$R$2292,13,0)</f>
        <v>2.8818000000000001</v>
      </c>
      <c r="K22" s="61">
        <f t="shared" si="3"/>
        <v>18</v>
      </c>
      <c r="L22" s="60">
        <f>VLOOKUP($A22,'Return Data'!$B$7:$R$2292,17,0)</f>
        <v>19.4846</v>
      </c>
      <c r="M22" s="61">
        <f t="shared" si="4"/>
        <v>21</v>
      </c>
      <c r="N22" s="60">
        <f>VLOOKUP($A22,'Return Data'!$B$7:$R$2292,14,0)</f>
        <v>16.169</v>
      </c>
      <c r="O22" s="61">
        <f t="shared" si="5"/>
        <v>13</v>
      </c>
      <c r="P22" s="60">
        <f>VLOOKUP($A22,'Return Data'!$B$7:$R$2292,15,0)</f>
        <v>10.4998</v>
      </c>
      <c r="Q22" s="61">
        <f t="shared" si="6"/>
        <v>10</v>
      </c>
      <c r="R22" s="60">
        <f>VLOOKUP($A22,'Return Data'!$B$7:$R$2292,16,0)</f>
        <v>14.8973</v>
      </c>
      <c r="S22" s="62">
        <f t="shared" si="7"/>
        <v>11</v>
      </c>
    </row>
    <row r="23" spans="1:19" x14ac:dyDescent="0.3">
      <c r="A23" s="58" t="s">
        <v>815</v>
      </c>
      <c r="B23" s="59">
        <f>VLOOKUP($A23,'Return Data'!$B$7:$R$2292,3,0)</f>
        <v>44771</v>
      </c>
      <c r="C23" s="60">
        <f>VLOOKUP($A23,'Return Data'!$B$7:$R$2292,4,0)</f>
        <v>84.889799999999994</v>
      </c>
      <c r="D23" s="60">
        <f>VLOOKUP($A23,'Return Data'!$B$7:$R$2292,10,0)</f>
        <v>1.6429</v>
      </c>
      <c r="E23" s="61">
        <f t="shared" si="0"/>
        <v>6</v>
      </c>
      <c r="F23" s="60">
        <f>VLOOKUP($A23,'Return Data'!$B$7:$R$2292,11,0)</f>
        <v>1.8977999999999999</v>
      </c>
      <c r="G23" s="61">
        <f t="shared" si="1"/>
        <v>4</v>
      </c>
      <c r="H23" s="60">
        <f>VLOOKUP($A23,'Return Data'!$B$7:$R$2292,12,0)</f>
        <v>1.1035999999999999</v>
      </c>
      <c r="I23" s="61">
        <f t="shared" si="2"/>
        <v>3</v>
      </c>
      <c r="J23" s="60">
        <f>VLOOKUP($A23,'Return Data'!$B$7:$R$2292,13,0)</f>
        <v>12.0115</v>
      </c>
      <c r="K23" s="61">
        <f t="shared" si="3"/>
        <v>2</v>
      </c>
      <c r="L23" s="60">
        <f>VLOOKUP($A23,'Return Data'!$B$7:$R$2292,17,0)</f>
        <v>37.051900000000003</v>
      </c>
      <c r="M23" s="61">
        <f t="shared" si="4"/>
        <v>1</v>
      </c>
      <c r="N23" s="60">
        <f>VLOOKUP($A23,'Return Data'!$B$7:$R$2292,14,0)</f>
        <v>21.542000000000002</v>
      </c>
      <c r="O23" s="61">
        <f t="shared" si="5"/>
        <v>3</v>
      </c>
      <c r="P23" s="60">
        <f>VLOOKUP($A23,'Return Data'!$B$7:$R$2292,15,0)</f>
        <v>12.541600000000001</v>
      </c>
      <c r="Q23" s="61">
        <f t="shared" si="6"/>
        <v>7</v>
      </c>
      <c r="R23" s="60">
        <f>VLOOKUP($A23,'Return Data'!$B$7:$R$2292,16,0)</f>
        <v>18.074300000000001</v>
      </c>
      <c r="S23" s="62">
        <f t="shared" si="7"/>
        <v>5</v>
      </c>
    </row>
    <row r="24" spans="1:19" x14ac:dyDescent="0.3">
      <c r="A24" s="58" t="s">
        <v>817</v>
      </c>
      <c r="B24" s="59">
        <f>VLOOKUP($A24,'Return Data'!$B$7:$R$2292,3,0)</f>
        <v>44771</v>
      </c>
      <c r="C24" s="60">
        <f>VLOOKUP($A24,'Return Data'!$B$7:$R$2292,4,0)</f>
        <v>56.418100000000003</v>
      </c>
      <c r="D24" s="60">
        <f>VLOOKUP($A24,'Return Data'!$B$7:$R$2292,10,0)</f>
        <v>-3.5821999999999998</v>
      </c>
      <c r="E24" s="61">
        <f t="shared" si="0"/>
        <v>21</v>
      </c>
      <c r="F24" s="60">
        <f>VLOOKUP($A24,'Return Data'!$B$7:$R$2292,11,0)</f>
        <v>3.1480999999999999</v>
      </c>
      <c r="G24" s="61">
        <f t="shared" si="1"/>
        <v>2</v>
      </c>
      <c r="H24" s="60">
        <f>VLOOKUP($A24,'Return Data'!$B$7:$R$2292,12,0)</f>
        <v>2.4571000000000001</v>
      </c>
      <c r="I24" s="61">
        <f t="shared" si="2"/>
        <v>2</v>
      </c>
      <c r="J24" s="60">
        <f>VLOOKUP($A24,'Return Data'!$B$7:$R$2292,13,0)</f>
        <v>5.1135000000000002</v>
      </c>
      <c r="K24" s="61">
        <f t="shared" si="3"/>
        <v>14</v>
      </c>
      <c r="L24" s="60">
        <f>VLOOKUP($A24,'Return Data'!$B$7:$R$2292,17,0)</f>
        <v>33.676200000000001</v>
      </c>
      <c r="M24" s="61">
        <f t="shared" si="4"/>
        <v>4</v>
      </c>
      <c r="N24" s="60">
        <f>VLOOKUP($A24,'Return Data'!$B$7:$R$2292,14,0)</f>
        <v>22.549399999999999</v>
      </c>
      <c r="O24" s="61">
        <f t="shared" si="5"/>
        <v>1</v>
      </c>
      <c r="P24" s="60">
        <f>VLOOKUP($A24,'Return Data'!$B$7:$R$2292,15,0)</f>
        <v>14.412699999999999</v>
      </c>
      <c r="Q24" s="61">
        <f t="shared" si="6"/>
        <v>3</v>
      </c>
      <c r="R24" s="60">
        <f>VLOOKUP($A24,'Return Data'!$B$7:$R$2292,16,0)</f>
        <v>16.965599999999998</v>
      </c>
      <c r="S24" s="62">
        <f t="shared" si="7"/>
        <v>7</v>
      </c>
    </row>
    <row r="25" spans="1:19" x14ac:dyDescent="0.3">
      <c r="A25" s="58" t="s">
        <v>818</v>
      </c>
      <c r="B25" s="59">
        <f>VLOOKUP($A25,'Return Data'!$B$7:$R$2292,3,0)</f>
        <v>44771</v>
      </c>
      <c r="C25" s="60">
        <f>VLOOKUP($A25,'Return Data'!$B$7:$R$2292,4,0)</f>
        <v>245.255</v>
      </c>
      <c r="D25" s="60">
        <f>VLOOKUP($A25,'Return Data'!$B$7:$R$2292,10,0)</f>
        <v>-0.50860000000000005</v>
      </c>
      <c r="E25" s="61">
        <f t="shared" si="0"/>
        <v>17</v>
      </c>
      <c r="F25" s="60">
        <f>VLOOKUP($A25,'Return Data'!$B$7:$R$2292,11,0)</f>
        <v>-3.7221000000000002</v>
      </c>
      <c r="G25" s="61">
        <f t="shared" si="1"/>
        <v>19</v>
      </c>
      <c r="H25" s="60">
        <f>VLOOKUP($A25,'Return Data'!$B$7:$R$2292,12,0)</f>
        <v>-8.3748000000000005</v>
      </c>
      <c r="I25" s="61">
        <f t="shared" si="2"/>
        <v>20</v>
      </c>
      <c r="J25" s="60">
        <f>VLOOKUP($A25,'Return Data'!$B$7:$R$2292,13,0)</f>
        <v>5.2523999999999997</v>
      </c>
      <c r="K25" s="61">
        <f t="shared" si="3"/>
        <v>13</v>
      </c>
      <c r="L25" s="60">
        <f>VLOOKUP($A25,'Return Data'!$B$7:$R$2292,17,0)</f>
        <v>27.354800000000001</v>
      </c>
      <c r="M25" s="61">
        <f t="shared" si="4"/>
        <v>10</v>
      </c>
      <c r="N25" s="60">
        <f>VLOOKUP($A25,'Return Data'!$B$7:$R$2292,14,0)</f>
        <v>18.327200000000001</v>
      </c>
      <c r="O25" s="61">
        <f t="shared" si="5"/>
        <v>8</v>
      </c>
      <c r="P25" s="60">
        <f>VLOOKUP($A25,'Return Data'!$B$7:$R$2292,15,0)</f>
        <v>14.7765</v>
      </c>
      <c r="Q25" s="61">
        <f t="shared" si="6"/>
        <v>2</v>
      </c>
      <c r="R25" s="60">
        <f>VLOOKUP($A25,'Return Data'!$B$7:$R$2292,16,0)</f>
        <v>15.544700000000001</v>
      </c>
      <c r="S25" s="62">
        <f t="shared" si="7"/>
        <v>9</v>
      </c>
    </row>
    <row r="26" spans="1:19" x14ac:dyDescent="0.3">
      <c r="A26" s="58" t="s">
        <v>1916</v>
      </c>
      <c r="B26" s="59">
        <f>VLOOKUP($A26,'Return Data'!$B$7:$R$2292,3,0)</f>
        <v>44771</v>
      </c>
      <c r="C26" s="60">
        <f>VLOOKUP($A26,'Return Data'!$B$7:$R$2292,4,0)</f>
        <v>111.36539999999999</v>
      </c>
      <c r="D26" s="60">
        <f>VLOOKUP($A26,'Return Data'!$B$7:$R$2292,10,0)</f>
        <v>-1.9722999999999999</v>
      </c>
      <c r="E26" s="61">
        <f t="shared" si="0"/>
        <v>19</v>
      </c>
      <c r="F26" s="60">
        <f>VLOOKUP($A26,'Return Data'!$B$7:$R$2292,11,0)</f>
        <v>-3.7732999999999999</v>
      </c>
      <c r="G26" s="61">
        <f t="shared" si="1"/>
        <v>20</v>
      </c>
      <c r="H26" s="60">
        <f>VLOOKUP($A26,'Return Data'!$B$7:$R$2292,12,0)</f>
        <v>-5.7263999999999999</v>
      </c>
      <c r="I26" s="61">
        <f t="shared" si="2"/>
        <v>18</v>
      </c>
      <c r="J26" s="60">
        <f>VLOOKUP($A26,'Return Data'!$B$7:$R$2292,13,0)</f>
        <v>3.5764999999999998</v>
      </c>
      <c r="K26" s="61">
        <f t="shared" si="3"/>
        <v>16</v>
      </c>
      <c r="L26" s="60">
        <f>VLOOKUP($A26,'Return Data'!$B$7:$R$2292,17,0)</f>
        <v>26.621600000000001</v>
      </c>
      <c r="M26" s="61">
        <f t="shared" si="4"/>
        <v>12</v>
      </c>
      <c r="N26" s="60">
        <f>VLOOKUP($A26,'Return Data'!$B$7:$R$2292,14,0)</f>
        <v>20.3215</v>
      </c>
      <c r="O26" s="61">
        <f t="shared" si="5"/>
        <v>5</v>
      </c>
      <c r="P26" s="60">
        <f>VLOOKUP($A26,'Return Data'!$B$7:$R$2292,15,0)</f>
        <v>12.990399999999999</v>
      </c>
      <c r="Q26" s="61">
        <f t="shared" si="6"/>
        <v>6</v>
      </c>
      <c r="R26" s="60">
        <f>VLOOKUP($A26,'Return Data'!$B$7:$R$2292,16,0)</f>
        <v>14.280099999999999</v>
      </c>
      <c r="S26" s="62">
        <f t="shared" si="7"/>
        <v>13</v>
      </c>
    </row>
    <row r="27" spans="1:19" x14ac:dyDescent="0.3">
      <c r="A27" s="58" t="s">
        <v>822</v>
      </c>
      <c r="B27" s="59">
        <f>VLOOKUP($A27,'Return Data'!$B$7:$R$2292,3,0)</f>
        <v>44771</v>
      </c>
      <c r="C27" s="60">
        <f>VLOOKUP($A27,'Return Data'!$B$7:$R$2292,4,0)</f>
        <v>15.370699999999999</v>
      </c>
      <c r="D27" s="60">
        <f>VLOOKUP($A27,'Return Data'!$B$7:$R$2292,10,0)</f>
        <v>-0.27510000000000001</v>
      </c>
      <c r="E27" s="61">
        <f t="shared" si="0"/>
        <v>16</v>
      </c>
      <c r="F27" s="60">
        <f>VLOOKUP($A27,'Return Data'!$B$7:$R$2292,11,0)</f>
        <v>-0.85270000000000001</v>
      </c>
      <c r="G27" s="61">
        <f t="shared" si="1"/>
        <v>10</v>
      </c>
      <c r="H27" s="60">
        <f>VLOOKUP($A27,'Return Data'!$B$7:$R$2292,12,0)</f>
        <v>-2.3431000000000002</v>
      </c>
      <c r="I27" s="61">
        <f t="shared" si="2"/>
        <v>7</v>
      </c>
      <c r="J27" s="60">
        <f>VLOOKUP($A27,'Return Data'!$B$7:$R$2292,13,0)</f>
        <v>6.6795</v>
      </c>
      <c r="K27" s="61">
        <f t="shared" si="3"/>
        <v>10</v>
      </c>
      <c r="L27" s="60">
        <f>VLOOKUP($A27,'Return Data'!$B$7:$R$2292,17,0)</f>
        <v>29.422799999999999</v>
      </c>
      <c r="M27" s="61">
        <f t="shared" si="4"/>
        <v>5</v>
      </c>
      <c r="N27" s="60"/>
      <c r="O27" s="61"/>
      <c r="P27" s="60"/>
      <c r="Q27" s="61"/>
      <c r="R27" s="60">
        <f>VLOOKUP($A27,'Return Data'!$B$7:$R$2292,16,0)</f>
        <v>17.616599999999998</v>
      </c>
      <c r="S27" s="62">
        <f t="shared" si="7"/>
        <v>6</v>
      </c>
    </row>
    <row r="28" spans="1:19" x14ac:dyDescent="0.3">
      <c r="A28" s="58" t="s">
        <v>824</v>
      </c>
      <c r="B28" s="59">
        <f>VLOOKUP($A28,'Return Data'!$B$7:$R$2292,3,0)</f>
        <v>44771</v>
      </c>
      <c r="C28" s="60">
        <f>VLOOKUP($A28,'Return Data'!$B$7:$R$2292,4,0)</f>
        <v>17.77</v>
      </c>
      <c r="D28" s="60">
        <f>VLOOKUP($A28,'Return Data'!$B$7:$R$2292,10,0)</f>
        <v>0.56589999999999996</v>
      </c>
      <c r="E28" s="61">
        <f t="shared" si="0"/>
        <v>12</v>
      </c>
      <c r="F28" s="60">
        <f>VLOOKUP($A28,'Return Data'!$B$7:$R$2292,11,0)</f>
        <v>-1.7688999999999999</v>
      </c>
      <c r="G28" s="61">
        <f t="shared" si="1"/>
        <v>14</v>
      </c>
      <c r="H28" s="60">
        <f>VLOOKUP($A28,'Return Data'!$B$7:$R$2292,12,0)</f>
        <v>-4.7695999999999996</v>
      </c>
      <c r="I28" s="61">
        <f t="shared" si="2"/>
        <v>14</v>
      </c>
      <c r="J28" s="60">
        <f>VLOOKUP($A28,'Return Data'!$B$7:$R$2292,13,0)</f>
        <v>5.3974000000000002</v>
      </c>
      <c r="K28" s="61">
        <f t="shared" si="3"/>
        <v>12</v>
      </c>
      <c r="L28" s="60">
        <f>VLOOKUP($A28,'Return Data'!$B$7:$R$2292,17,0)</f>
        <v>27.2742</v>
      </c>
      <c r="M28" s="61">
        <f t="shared" si="4"/>
        <v>11</v>
      </c>
      <c r="N28" s="60"/>
      <c r="O28" s="61"/>
      <c r="P28" s="60"/>
      <c r="Q28" s="61"/>
      <c r="R28" s="60">
        <f>VLOOKUP($A28,'Return Data'!$B$7:$R$2292,16,0)</f>
        <v>21.2517</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0.73454285714285705</v>
      </c>
      <c r="E30" s="69"/>
      <c r="F30" s="70">
        <f>AVERAGE(F8:F28)</f>
        <v>-0.75643333333333318</v>
      </c>
      <c r="G30" s="69"/>
      <c r="H30" s="70">
        <f>AVERAGE(H8:H28)</f>
        <v>-3.4121285714285716</v>
      </c>
      <c r="I30" s="69"/>
      <c r="J30" s="70">
        <f>AVERAGE(J8:J28)</f>
        <v>6.5949380952380965</v>
      </c>
      <c r="K30" s="69"/>
      <c r="L30" s="70">
        <f>AVERAGE(L8:L28)</f>
        <v>26.946995238095237</v>
      </c>
      <c r="M30" s="69"/>
      <c r="N30" s="70">
        <f>AVERAGE(N8:N28)</f>
        <v>17.946111764705883</v>
      </c>
      <c r="O30" s="69"/>
      <c r="P30" s="70">
        <f>AVERAGE(P8:P28)</f>
        <v>11.986642857142856</v>
      </c>
      <c r="Q30" s="69"/>
      <c r="R30" s="70">
        <f>AVERAGE(R8:R28)</f>
        <v>15.395114285714287</v>
      </c>
      <c r="S30" s="71"/>
    </row>
    <row r="31" spans="1:19" x14ac:dyDescent="0.3">
      <c r="A31" s="68" t="s">
        <v>28</v>
      </c>
      <c r="B31" s="69"/>
      <c r="C31" s="69"/>
      <c r="D31" s="70">
        <f>MIN(D8:D28)</f>
        <v>-3.5821999999999998</v>
      </c>
      <c r="E31" s="69"/>
      <c r="F31" s="70">
        <f>MIN(F8:F28)</f>
        <v>-4.6105</v>
      </c>
      <c r="G31" s="69"/>
      <c r="H31" s="70">
        <f>MIN(H8:H28)</f>
        <v>-12.766</v>
      </c>
      <c r="I31" s="69"/>
      <c r="J31" s="70">
        <f>MIN(J8:J28)</f>
        <v>-1.9432</v>
      </c>
      <c r="K31" s="69"/>
      <c r="L31" s="70">
        <f>MIN(L8:L28)</f>
        <v>19.4846</v>
      </c>
      <c r="M31" s="69"/>
      <c r="N31" s="70">
        <f>MIN(N8:N28)</f>
        <v>11.9909</v>
      </c>
      <c r="O31" s="69"/>
      <c r="P31" s="70">
        <f>MIN(P8:P28)</f>
        <v>7.8178000000000001</v>
      </c>
      <c r="Q31" s="69"/>
      <c r="R31" s="70">
        <f>MIN(R8:R28)</f>
        <v>9.4191000000000003</v>
      </c>
      <c r="S31" s="71"/>
    </row>
    <row r="32" spans="1:19" ht="15" thickBot="1" x14ac:dyDescent="0.35">
      <c r="A32" s="72" t="s">
        <v>29</v>
      </c>
      <c r="B32" s="73"/>
      <c r="C32" s="73"/>
      <c r="D32" s="74">
        <f>MAX(D8:D28)</f>
        <v>3.7747999999999999</v>
      </c>
      <c r="E32" s="73"/>
      <c r="F32" s="74">
        <f>MAX(F8:F28)</f>
        <v>6.1299000000000001</v>
      </c>
      <c r="G32" s="73"/>
      <c r="H32" s="74">
        <f>MAX(H8:H28)</f>
        <v>6.3402000000000003</v>
      </c>
      <c r="I32" s="73"/>
      <c r="J32" s="74">
        <f>MAX(J8:J28)</f>
        <v>20.779900000000001</v>
      </c>
      <c r="K32" s="73"/>
      <c r="L32" s="74">
        <f>MAX(L8:L28)</f>
        <v>37.051900000000003</v>
      </c>
      <c r="M32" s="73"/>
      <c r="N32" s="74">
        <f>MAX(N8:N28)</f>
        <v>22.549399999999999</v>
      </c>
      <c r="O32" s="73"/>
      <c r="P32" s="74">
        <f>MAX(P8:P28)</f>
        <v>15.988099999999999</v>
      </c>
      <c r="Q32" s="73"/>
      <c r="R32" s="74">
        <f>MAX(R8:R28)</f>
        <v>22.6494</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44771</v>
      </c>
      <c r="C8" s="60">
        <f>VLOOKUP($A8,'Return Data'!$B$7:$R$2292,4,0)</f>
        <v>89.037400000000005</v>
      </c>
      <c r="D8" s="60">
        <f>VLOOKUP($A8,'Return Data'!$B$7:$R$2292,10,0)</f>
        <v>0.88090000000000002</v>
      </c>
      <c r="E8" s="61">
        <f t="shared" ref="E8:E28" si="0">RANK(D8,D$8:D$28,0)</f>
        <v>8</v>
      </c>
      <c r="F8" s="60">
        <f>VLOOKUP($A8,'Return Data'!$B$7:$R$2292,11,0)</f>
        <v>-1.3789</v>
      </c>
      <c r="G8" s="61">
        <f t="shared" ref="G8:G28" si="1">RANK(F8,F$8:F$28,0)</f>
        <v>10</v>
      </c>
      <c r="H8" s="60">
        <f>VLOOKUP($A8,'Return Data'!$B$7:$R$2292,12,0)</f>
        <v>-4.6323999999999996</v>
      </c>
      <c r="I8" s="61">
        <f t="shared" ref="I8:I28" si="2">RANK(H8,H$8:H$28,0)</f>
        <v>11</v>
      </c>
      <c r="J8" s="60">
        <f>VLOOKUP($A8,'Return Data'!$B$7:$R$2292,13,0)</f>
        <v>6.5964999999999998</v>
      </c>
      <c r="K8" s="61">
        <f t="shared" ref="K8:K28" si="3">RANK(J8,J$8:J$28,0)</f>
        <v>8</v>
      </c>
      <c r="L8" s="60">
        <f>VLOOKUP($A8,'Return Data'!$B$7:$R$2292,17,0)</f>
        <v>23.346900000000002</v>
      </c>
      <c r="M8" s="61">
        <f t="shared" ref="M8:M28" si="4">RANK(L8,L$8:L$28,0)</f>
        <v>13</v>
      </c>
      <c r="N8" s="60">
        <f>VLOOKUP($A8,'Return Data'!$B$7:$R$2292,14,0)</f>
        <v>15.3865</v>
      </c>
      <c r="O8" s="61">
        <f t="shared" ref="O8:O18" si="5">RANK(N8,N$8:N$28,0)</f>
        <v>11</v>
      </c>
      <c r="P8" s="60">
        <f>VLOOKUP($A8,'Return Data'!$B$7:$R$2292,15,0)</f>
        <v>9.8798999999999992</v>
      </c>
      <c r="Q8" s="61">
        <f>RANK(P8,P$8:P$28,0)</f>
        <v>9</v>
      </c>
      <c r="R8" s="60">
        <f>VLOOKUP($A8,'Return Data'!$B$7:$R$2292,16,0)</f>
        <v>13.9238</v>
      </c>
      <c r="S8" s="62">
        <f t="shared" ref="S8:S28" si="6">RANK(R8,R$8:R$28,0)</f>
        <v>11</v>
      </c>
    </row>
    <row r="9" spans="1:20" x14ac:dyDescent="0.3">
      <c r="A9" s="58" t="s">
        <v>790</v>
      </c>
      <c r="B9" s="59">
        <f>VLOOKUP($A9,'Return Data'!$B$7:$R$2292,3,0)</f>
        <v>44771</v>
      </c>
      <c r="C9" s="60">
        <f>VLOOKUP($A9,'Return Data'!$B$7:$R$2292,4,0)</f>
        <v>40.94</v>
      </c>
      <c r="D9" s="60">
        <f>VLOOKUP($A9,'Return Data'!$B$7:$R$2292,10,0)</f>
        <v>-2.2911999999999999</v>
      </c>
      <c r="E9" s="61">
        <f t="shared" si="0"/>
        <v>20</v>
      </c>
      <c r="F9" s="60">
        <f>VLOOKUP($A9,'Return Data'!$B$7:$R$2292,11,0)</f>
        <v>-4.1666999999999996</v>
      </c>
      <c r="G9" s="61">
        <f t="shared" si="1"/>
        <v>17</v>
      </c>
      <c r="H9" s="60">
        <f>VLOOKUP($A9,'Return Data'!$B$7:$R$2292,12,0)</f>
        <v>-13.482699999999999</v>
      </c>
      <c r="I9" s="61">
        <f t="shared" si="2"/>
        <v>21</v>
      </c>
      <c r="J9" s="60">
        <f>VLOOKUP($A9,'Return Data'!$B$7:$R$2292,13,0)</f>
        <v>-3.0316999999999998</v>
      </c>
      <c r="K9" s="61">
        <f t="shared" si="3"/>
        <v>21</v>
      </c>
      <c r="L9" s="60">
        <f>VLOOKUP($A9,'Return Data'!$B$7:$R$2292,17,0)</f>
        <v>19.748699999999999</v>
      </c>
      <c r="M9" s="61">
        <f t="shared" si="4"/>
        <v>17</v>
      </c>
      <c r="N9" s="60">
        <f>VLOOKUP($A9,'Return Data'!$B$7:$R$2292,14,0)</f>
        <v>14.448</v>
      </c>
      <c r="O9" s="61">
        <f t="shared" si="5"/>
        <v>14</v>
      </c>
      <c r="P9" s="60">
        <f>VLOOKUP($A9,'Return Data'!$B$7:$R$2292,15,0)</f>
        <v>11.1854</v>
      </c>
      <c r="Q9" s="61">
        <f>RANK(P9,P$8:P$28,0)</f>
        <v>8</v>
      </c>
      <c r="R9" s="60">
        <f>VLOOKUP($A9,'Return Data'!$B$7:$R$2292,16,0)</f>
        <v>14.996</v>
      </c>
      <c r="S9" s="62">
        <f t="shared" si="6"/>
        <v>7</v>
      </c>
    </row>
    <row r="10" spans="1:20" x14ac:dyDescent="0.3">
      <c r="A10" s="58" t="s">
        <v>1974</v>
      </c>
      <c r="B10" s="59">
        <f>VLOOKUP($A10,'Return Data'!$B$7:$R$2292,3,0)</f>
        <v>44771</v>
      </c>
      <c r="C10" s="60">
        <f>VLOOKUP($A10,'Return Data'!$B$7:$R$2292,4,0)</f>
        <v>14.3735</v>
      </c>
      <c r="D10" s="60">
        <f>VLOOKUP($A10,'Return Data'!$B$7:$R$2292,10,0)</f>
        <v>0.69279999999999997</v>
      </c>
      <c r="E10" s="61">
        <f t="shared" si="0"/>
        <v>10</v>
      </c>
      <c r="F10" s="60">
        <f>VLOOKUP($A10,'Return Data'!$B$7:$R$2292,11,0)</f>
        <v>1.3431999999999999</v>
      </c>
      <c r="G10" s="61">
        <f t="shared" si="1"/>
        <v>4</v>
      </c>
      <c r="H10" s="60">
        <f>VLOOKUP($A10,'Return Data'!$B$7:$R$2292,12,0)</f>
        <v>-2.7042999999999999</v>
      </c>
      <c r="I10" s="61">
        <f t="shared" si="2"/>
        <v>6</v>
      </c>
      <c r="J10" s="60">
        <f>VLOOKUP($A10,'Return Data'!$B$7:$R$2292,13,0)</f>
        <v>6.4387999999999996</v>
      </c>
      <c r="K10" s="61">
        <f t="shared" si="3"/>
        <v>9</v>
      </c>
      <c r="L10" s="60">
        <f>VLOOKUP($A10,'Return Data'!$B$7:$R$2292,17,0)</f>
        <v>22.5214</v>
      </c>
      <c r="M10" s="61">
        <f t="shared" si="4"/>
        <v>15</v>
      </c>
      <c r="N10" s="60">
        <f>VLOOKUP($A10,'Return Data'!$B$7:$R$2292,14,0)</f>
        <v>15.151199999999999</v>
      </c>
      <c r="O10" s="61">
        <f t="shared" si="5"/>
        <v>12</v>
      </c>
      <c r="P10" s="60"/>
      <c r="Q10" s="61"/>
      <c r="R10" s="60">
        <f>VLOOKUP($A10,'Return Data'!$B$7:$R$2292,16,0)</f>
        <v>7.8281000000000001</v>
      </c>
      <c r="S10" s="62">
        <f t="shared" si="6"/>
        <v>20</v>
      </c>
    </row>
    <row r="11" spans="1:20" x14ac:dyDescent="0.3">
      <c r="A11" s="58" t="s">
        <v>792</v>
      </c>
      <c r="B11" s="59">
        <f>VLOOKUP($A11,'Return Data'!$B$7:$R$2292,3,0)</f>
        <v>44771</v>
      </c>
      <c r="C11" s="60">
        <f>VLOOKUP($A11,'Return Data'!$B$7:$R$2292,4,0)</f>
        <v>32.521000000000001</v>
      </c>
      <c r="D11" s="60">
        <f>VLOOKUP($A11,'Return Data'!$B$7:$R$2292,10,0)</f>
        <v>1.8988</v>
      </c>
      <c r="E11" s="61">
        <f t="shared" si="0"/>
        <v>5</v>
      </c>
      <c r="F11" s="60">
        <f>VLOOKUP($A11,'Return Data'!$B$7:$R$2292,11,0)</f>
        <v>-3.3408000000000002</v>
      </c>
      <c r="G11" s="61">
        <f t="shared" si="1"/>
        <v>16</v>
      </c>
      <c r="H11" s="60">
        <f>VLOOKUP($A11,'Return Data'!$B$7:$R$2292,12,0)</f>
        <v>-5.4429999999999996</v>
      </c>
      <c r="I11" s="61">
        <f t="shared" si="2"/>
        <v>13</v>
      </c>
      <c r="J11" s="60">
        <f>VLOOKUP($A11,'Return Data'!$B$7:$R$2292,13,0)</f>
        <v>-1.9565999999999999</v>
      </c>
      <c r="K11" s="61">
        <f t="shared" si="3"/>
        <v>20</v>
      </c>
      <c r="L11" s="60">
        <f>VLOOKUP($A11,'Return Data'!$B$7:$R$2292,17,0)</f>
        <v>19.685199999999998</v>
      </c>
      <c r="M11" s="61">
        <f t="shared" si="4"/>
        <v>18</v>
      </c>
      <c r="N11" s="60">
        <f>VLOOKUP($A11,'Return Data'!$B$7:$R$2292,14,0)</f>
        <v>13.268700000000001</v>
      </c>
      <c r="O11" s="61">
        <f t="shared" si="5"/>
        <v>16</v>
      </c>
      <c r="P11" s="60">
        <f>VLOOKUP($A11,'Return Data'!$B$7:$R$2292,15,0)</f>
        <v>8.1762999999999995</v>
      </c>
      <c r="Q11" s="61">
        <f>RANK(P11,P$8:P$28,0)</f>
        <v>12</v>
      </c>
      <c r="R11" s="60">
        <f>VLOOKUP($A11,'Return Data'!$B$7:$R$2292,16,0)</f>
        <v>10.1995</v>
      </c>
      <c r="S11" s="62">
        <f t="shared" si="6"/>
        <v>18</v>
      </c>
    </row>
    <row r="12" spans="1:20" x14ac:dyDescent="0.3">
      <c r="A12" s="58" t="s">
        <v>793</v>
      </c>
      <c r="B12" s="59">
        <f>VLOOKUP($A12,'Return Data'!$B$7:$R$2292,3,0)</f>
        <v>44771</v>
      </c>
      <c r="C12" s="60">
        <f>VLOOKUP($A12,'Return Data'!$B$7:$R$2292,4,0)</f>
        <v>66.022800000000004</v>
      </c>
      <c r="D12" s="60">
        <f>VLOOKUP($A12,'Return Data'!$B$7:$R$2292,10,0)</f>
        <v>3.4984999999999999</v>
      </c>
      <c r="E12" s="61">
        <f t="shared" si="0"/>
        <v>1</v>
      </c>
      <c r="F12" s="60">
        <f>VLOOKUP($A12,'Return Data'!$B$7:$R$2292,11,0)</f>
        <v>-0.37419999999999998</v>
      </c>
      <c r="G12" s="61">
        <f t="shared" si="1"/>
        <v>7</v>
      </c>
      <c r="H12" s="60">
        <f>VLOOKUP($A12,'Return Data'!$B$7:$R$2292,12,0)</f>
        <v>-0.75570000000000004</v>
      </c>
      <c r="I12" s="61">
        <f t="shared" si="2"/>
        <v>4</v>
      </c>
      <c r="J12" s="60">
        <f>VLOOKUP($A12,'Return Data'!$B$7:$R$2292,13,0)</f>
        <v>9.3335000000000008</v>
      </c>
      <c r="K12" s="61">
        <f t="shared" si="3"/>
        <v>4</v>
      </c>
      <c r="L12" s="60">
        <f>VLOOKUP($A12,'Return Data'!$B$7:$R$2292,17,0)</f>
        <v>34.487900000000003</v>
      </c>
      <c r="M12" s="61">
        <f t="shared" si="4"/>
        <v>2</v>
      </c>
      <c r="N12" s="60">
        <f>VLOOKUP($A12,'Return Data'!$B$7:$R$2292,14,0)</f>
        <v>18.171700000000001</v>
      </c>
      <c r="O12" s="61">
        <f t="shared" si="5"/>
        <v>6</v>
      </c>
      <c r="P12" s="60">
        <f>VLOOKUP($A12,'Return Data'!$B$7:$R$2292,15,0)</f>
        <v>12.0801</v>
      </c>
      <c r="Q12" s="61">
        <f>RANK(P12,P$8:P$28,0)</f>
        <v>5</v>
      </c>
      <c r="R12" s="60">
        <f>VLOOKUP($A12,'Return Data'!$B$7:$R$2292,16,0)</f>
        <v>13.390499999999999</v>
      </c>
      <c r="S12" s="62">
        <f t="shared" si="6"/>
        <v>12</v>
      </c>
    </row>
    <row r="13" spans="1:20" x14ac:dyDescent="0.3">
      <c r="A13" s="58" t="s">
        <v>795</v>
      </c>
      <c r="B13" s="59">
        <f>VLOOKUP($A13,'Return Data'!$B$7:$R$2292,3,0)</f>
        <v>44771</v>
      </c>
      <c r="C13" s="60">
        <f>VLOOKUP($A13,'Return Data'!$B$7:$R$2292,4,0)</f>
        <v>120.682</v>
      </c>
      <c r="D13" s="60">
        <f>VLOOKUP($A13,'Return Data'!$B$7:$R$2292,10,0)</f>
        <v>2.9763000000000002</v>
      </c>
      <c r="E13" s="61">
        <f t="shared" si="0"/>
        <v>3</v>
      </c>
      <c r="F13" s="60">
        <f>VLOOKUP($A13,'Return Data'!$B$7:$R$2292,11,0)</f>
        <v>5.3826000000000001</v>
      </c>
      <c r="G13" s="61">
        <f t="shared" si="1"/>
        <v>1</v>
      </c>
      <c r="H13" s="60">
        <f>VLOOKUP($A13,'Return Data'!$B$7:$R$2292,12,0)</f>
        <v>5.2226999999999997</v>
      </c>
      <c r="I13" s="61">
        <f t="shared" si="2"/>
        <v>1</v>
      </c>
      <c r="J13" s="60">
        <f>VLOOKUP($A13,'Return Data'!$B$7:$R$2292,13,0)</f>
        <v>19.173300000000001</v>
      </c>
      <c r="K13" s="61">
        <f t="shared" si="3"/>
        <v>1</v>
      </c>
      <c r="L13" s="60">
        <f>VLOOKUP($A13,'Return Data'!$B$7:$R$2292,17,0)</f>
        <v>34.3461</v>
      </c>
      <c r="M13" s="61">
        <f t="shared" si="4"/>
        <v>3</v>
      </c>
      <c r="N13" s="60">
        <f>VLOOKUP($A13,'Return Data'!$B$7:$R$2292,14,0)</f>
        <v>17.456099999999999</v>
      </c>
      <c r="O13" s="61">
        <f t="shared" si="5"/>
        <v>7</v>
      </c>
      <c r="P13" s="60">
        <f>VLOOKUP($A13,'Return Data'!$B$7:$R$2292,15,0)</f>
        <v>9.2481000000000009</v>
      </c>
      <c r="Q13" s="61">
        <f>RANK(P13,P$8:P$28,0)</f>
        <v>10</v>
      </c>
      <c r="R13" s="60">
        <f>VLOOKUP($A13,'Return Data'!$B$7:$R$2292,16,0)</f>
        <v>14.951599999999999</v>
      </c>
      <c r="S13" s="62">
        <f t="shared" si="6"/>
        <v>8</v>
      </c>
    </row>
    <row r="14" spans="1:20" x14ac:dyDescent="0.3">
      <c r="A14" s="58" t="s">
        <v>798</v>
      </c>
      <c r="B14" s="59">
        <f>VLOOKUP($A14,'Return Data'!$B$7:$R$2292,3,0)</f>
        <v>44771</v>
      </c>
      <c r="C14" s="60">
        <f>VLOOKUP($A14,'Return Data'!$B$7:$R$2292,4,0)</f>
        <v>49.22</v>
      </c>
      <c r="D14" s="60">
        <f>VLOOKUP($A14,'Return Data'!$B$7:$R$2292,10,0)</f>
        <v>2.7987000000000002</v>
      </c>
      <c r="E14" s="61">
        <f t="shared" si="0"/>
        <v>4</v>
      </c>
      <c r="F14" s="60">
        <f>VLOOKUP($A14,'Return Data'!$B$7:$R$2292,11,0)</f>
        <v>1.1093</v>
      </c>
      <c r="G14" s="61">
        <f t="shared" si="1"/>
        <v>5</v>
      </c>
      <c r="H14" s="60">
        <f>VLOOKUP($A14,'Return Data'!$B$7:$R$2292,12,0)</f>
        <v>-1.8152999999999999</v>
      </c>
      <c r="I14" s="61">
        <f t="shared" si="2"/>
        <v>5</v>
      </c>
      <c r="J14" s="60">
        <f>VLOOKUP($A14,'Return Data'!$B$7:$R$2292,13,0)</f>
        <v>9.8170000000000002</v>
      </c>
      <c r="K14" s="61">
        <f t="shared" si="3"/>
        <v>3</v>
      </c>
      <c r="L14" s="60">
        <f>VLOOKUP($A14,'Return Data'!$B$7:$R$2292,17,0)</f>
        <v>27.515999999999998</v>
      </c>
      <c r="M14" s="61">
        <f t="shared" si="4"/>
        <v>6</v>
      </c>
      <c r="N14" s="60">
        <f>VLOOKUP($A14,'Return Data'!$B$7:$R$2292,14,0)</f>
        <v>19.182500000000001</v>
      </c>
      <c r="O14" s="61">
        <f t="shared" si="5"/>
        <v>5</v>
      </c>
      <c r="P14" s="60">
        <f>VLOOKUP($A14,'Return Data'!$B$7:$R$2292,15,0)</f>
        <v>12.1783</v>
      </c>
      <c r="Q14" s="61">
        <f>RANK(P14,P$8:P$28,0)</f>
        <v>4</v>
      </c>
      <c r="R14" s="60">
        <f>VLOOKUP($A14,'Return Data'!$B$7:$R$2292,16,0)</f>
        <v>12.855399999999999</v>
      </c>
      <c r="S14" s="62">
        <f t="shared" si="6"/>
        <v>14</v>
      </c>
    </row>
    <row r="15" spans="1:20" x14ac:dyDescent="0.3">
      <c r="A15" s="58" t="s">
        <v>801</v>
      </c>
      <c r="B15" s="59">
        <f>VLOOKUP($A15,'Return Data'!$B$7:$R$2292,3,0)</f>
        <v>44771</v>
      </c>
      <c r="C15" s="60">
        <f>VLOOKUP($A15,'Return Data'!$B$7:$R$2292,4,0)</f>
        <v>14.83</v>
      </c>
      <c r="D15" s="60">
        <f>VLOOKUP($A15,'Return Data'!$B$7:$R$2292,10,0)</f>
        <v>0.20269999999999999</v>
      </c>
      <c r="E15" s="61">
        <f t="shared" si="0"/>
        <v>14</v>
      </c>
      <c r="F15" s="60">
        <f>VLOOKUP($A15,'Return Data'!$B$7:$R$2292,11,0)</f>
        <v>-1.2649999999999999</v>
      </c>
      <c r="G15" s="61">
        <f t="shared" si="1"/>
        <v>9</v>
      </c>
      <c r="H15" s="60">
        <f>VLOOKUP($A15,'Return Data'!$B$7:$R$2292,12,0)</f>
        <v>-4.9968000000000004</v>
      </c>
      <c r="I15" s="61">
        <f t="shared" si="2"/>
        <v>12</v>
      </c>
      <c r="J15" s="60">
        <f>VLOOKUP($A15,'Return Data'!$B$7:$R$2292,13,0)</f>
        <v>8.8840000000000003</v>
      </c>
      <c r="K15" s="61">
        <f t="shared" si="3"/>
        <v>5</v>
      </c>
      <c r="L15" s="60">
        <f>VLOOKUP($A15,'Return Data'!$B$7:$R$2292,17,0)</f>
        <v>23.140599999999999</v>
      </c>
      <c r="M15" s="61">
        <f t="shared" si="4"/>
        <v>14</v>
      </c>
      <c r="N15" s="60">
        <f>VLOOKUP($A15,'Return Data'!$B$7:$R$2292,14,0)</f>
        <v>16.356400000000001</v>
      </c>
      <c r="O15" s="61">
        <f t="shared" si="5"/>
        <v>9</v>
      </c>
      <c r="P15" s="60"/>
      <c r="Q15" s="61"/>
      <c r="R15" s="60">
        <f>VLOOKUP($A15,'Return Data'!$B$7:$R$2292,16,0)</f>
        <v>8.7485999999999997</v>
      </c>
      <c r="S15" s="62">
        <f t="shared" si="6"/>
        <v>19</v>
      </c>
    </row>
    <row r="16" spans="1:20" x14ac:dyDescent="0.3">
      <c r="A16" s="58" t="s">
        <v>803</v>
      </c>
      <c r="B16" s="59">
        <f>VLOOKUP($A16,'Return Data'!$B$7:$R$2292,3,0)</f>
        <v>44771</v>
      </c>
      <c r="C16" s="60">
        <f>VLOOKUP($A16,'Return Data'!$B$7:$R$2292,4,0)</f>
        <v>52.32</v>
      </c>
      <c r="D16" s="60">
        <f>VLOOKUP($A16,'Return Data'!$B$7:$R$2292,10,0)</f>
        <v>0.51870000000000005</v>
      </c>
      <c r="E16" s="61">
        <f t="shared" si="0"/>
        <v>11</v>
      </c>
      <c r="F16" s="60">
        <f>VLOOKUP($A16,'Return Data'!$B$7:$R$2292,11,0)</f>
        <v>-2.5697999999999999</v>
      </c>
      <c r="G16" s="61">
        <f t="shared" si="1"/>
        <v>15</v>
      </c>
      <c r="H16" s="60">
        <f>VLOOKUP($A16,'Return Data'!$B$7:$R$2292,12,0)</f>
        <v>-4.1582999999999997</v>
      </c>
      <c r="I16" s="61">
        <f t="shared" si="2"/>
        <v>10</v>
      </c>
      <c r="J16" s="60">
        <f>VLOOKUP($A16,'Return Data'!$B$7:$R$2292,13,0)</f>
        <v>4.2439</v>
      </c>
      <c r="K16" s="61">
        <f t="shared" si="3"/>
        <v>12</v>
      </c>
      <c r="L16" s="60">
        <f>VLOOKUP($A16,'Return Data'!$B$7:$R$2292,17,0)</f>
        <v>18.914000000000001</v>
      </c>
      <c r="M16" s="61">
        <f t="shared" si="4"/>
        <v>20</v>
      </c>
      <c r="N16" s="60">
        <f>VLOOKUP($A16,'Return Data'!$B$7:$R$2292,14,0)</f>
        <v>15.617000000000001</v>
      </c>
      <c r="O16" s="61">
        <f t="shared" si="5"/>
        <v>10</v>
      </c>
      <c r="P16" s="60">
        <f>VLOOKUP($A16,'Return Data'!$B$7:$R$2292,15,0)</f>
        <v>7.5172999999999996</v>
      </c>
      <c r="Q16" s="61">
        <f>RANK(P16,P$8:P$28,0)</f>
        <v>13</v>
      </c>
      <c r="R16" s="60">
        <f>VLOOKUP($A16,'Return Data'!$B$7:$R$2292,16,0)</f>
        <v>10.629899999999999</v>
      </c>
      <c r="S16" s="62">
        <f t="shared" si="6"/>
        <v>17</v>
      </c>
    </row>
    <row r="17" spans="1:19" x14ac:dyDescent="0.3">
      <c r="A17" s="58" t="s">
        <v>805</v>
      </c>
      <c r="B17" s="59">
        <f>VLOOKUP($A17,'Return Data'!$B$7:$R$2292,3,0)</f>
        <v>44771</v>
      </c>
      <c r="C17" s="60">
        <f>VLOOKUP($A17,'Return Data'!$B$7:$R$2292,4,0)</f>
        <v>28.5426</v>
      </c>
      <c r="D17" s="60">
        <f>VLOOKUP($A17,'Return Data'!$B$7:$R$2292,10,0)</f>
        <v>0.22439999999999999</v>
      </c>
      <c r="E17" s="61">
        <f t="shared" si="0"/>
        <v>13</v>
      </c>
      <c r="F17" s="60">
        <f>VLOOKUP($A17,'Return Data'!$B$7:$R$2292,11,0)</f>
        <v>-4.2187999999999999</v>
      </c>
      <c r="G17" s="61">
        <f t="shared" si="1"/>
        <v>18</v>
      </c>
      <c r="H17" s="60">
        <f>VLOOKUP($A17,'Return Data'!$B$7:$R$2292,12,0)</f>
        <v>-6.2196999999999996</v>
      </c>
      <c r="I17" s="61">
        <f t="shared" si="2"/>
        <v>17</v>
      </c>
      <c r="J17" s="60">
        <f>VLOOKUP($A17,'Return Data'!$B$7:$R$2292,13,0)</f>
        <v>2.6768000000000001</v>
      </c>
      <c r="K17" s="61">
        <f t="shared" si="3"/>
        <v>15</v>
      </c>
      <c r="L17" s="60">
        <f>VLOOKUP($A17,'Return Data'!$B$7:$R$2292,17,0)</f>
        <v>27.801400000000001</v>
      </c>
      <c r="M17" s="61">
        <f t="shared" si="4"/>
        <v>5</v>
      </c>
      <c r="N17" s="60">
        <f>VLOOKUP($A17,'Return Data'!$B$7:$R$2292,14,0)</f>
        <v>20.903700000000001</v>
      </c>
      <c r="O17" s="61">
        <f t="shared" si="5"/>
        <v>1</v>
      </c>
      <c r="P17" s="60">
        <f>VLOOKUP($A17,'Return Data'!$B$7:$R$2292,15,0)</f>
        <v>14.440899999999999</v>
      </c>
      <c r="Q17" s="61">
        <f>RANK(P17,P$8:P$28,0)</f>
        <v>1</v>
      </c>
      <c r="R17" s="60">
        <f>VLOOKUP($A17,'Return Data'!$B$7:$R$2292,16,0)</f>
        <v>14.4902</v>
      </c>
      <c r="S17" s="62">
        <f t="shared" si="6"/>
        <v>9</v>
      </c>
    </row>
    <row r="18" spans="1:19" x14ac:dyDescent="0.3">
      <c r="A18" s="58" t="s">
        <v>2013</v>
      </c>
      <c r="B18" s="59">
        <f>VLOOKUP($A18,'Return Data'!$B$7:$R$2292,3,0)</f>
        <v>44771</v>
      </c>
      <c r="C18" s="60">
        <f>VLOOKUP($A18,'Return Data'!$B$7:$R$2292,4,0)</f>
        <v>11.3887</v>
      </c>
      <c r="D18" s="60">
        <f>VLOOKUP($A18,'Return Data'!$B$7:$R$2292,10,0)</f>
        <v>0.94750000000000001</v>
      </c>
      <c r="E18" s="61">
        <f t="shared" si="0"/>
        <v>7</v>
      </c>
      <c r="F18" s="60">
        <f>VLOOKUP($A18,'Return Data'!$B$7:$R$2292,11,0)</f>
        <v>-0.78410000000000002</v>
      </c>
      <c r="G18" s="61">
        <f t="shared" si="1"/>
        <v>8</v>
      </c>
      <c r="H18" s="60">
        <f>VLOOKUP($A18,'Return Data'!$B$7:$R$2292,12,0)</f>
        <v>-5.4534000000000002</v>
      </c>
      <c r="I18" s="61">
        <f t="shared" si="2"/>
        <v>14</v>
      </c>
      <c r="J18" s="60">
        <f>VLOOKUP($A18,'Return Data'!$B$7:$R$2292,13,0)</f>
        <v>8.5754999999999999</v>
      </c>
      <c r="K18" s="61">
        <f t="shared" si="3"/>
        <v>6</v>
      </c>
      <c r="L18" s="60">
        <f>VLOOKUP($A18,'Return Data'!$B$7:$R$2292,17,0)</f>
        <v>20.906300000000002</v>
      </c>
      <c r="M18" s="61">
        <f t="shared" si="4"/>
        <v>16</v>
      </c>
      <c r="N18" s="60">
        <f>VLOOKUP($A18,'Return Data'!$B$7:$R$2292,14,0)</f>
        <v>10.5763</v>
      </c>
      <c r="O18" s="61">
        <f t="shared" si="5"/>
        <v>17</v>
      </c>
      <c r="P18" s="60">
        <f>VLOOKUP($A18,'Return Data'!$B$7:$R$2292,15,0)</f>
        <v>6.4649999999999999</v>
      </c>
      <c r="Q18" s="61">
        <f>RANK(P18,P$8:P$28,0)</f>
        <v>14</v>
      </c>
      <c r="R18" s="60">
        <f>VLOOKUP($A18,'Return Data'!$B$7:$R$2292,16,0)</f>
        <v>0.90659999999999996</v>
      </c>
      <c r="S18" s="62">
        <f t="shared" si="6"/>
        <v>21</v>
      </c>
    </row>
    <row r="19" spans="1:19" x14ac:dyDescent="0.3">
      <c r="A19" s="58" t="s">
        <v>807</v>
      </c>
      <c r="B19" s="59">
        <f>VLOOKUP($A19,'Return Data'!$B$7:$R$2292,3,0)</f>
        <v>44771</v>
      </c>
      <c r="C19" s="60">
        <f>VLOOKUP($A19,'Return Data'!$B$7:$R$2292,4,0)</f>
        <v>16.018999999999998</v>
      </c>
      <c r="D19" s="60">
        <f>VLOOKUP($A19,'Return Data'!$B$7:$R$2292,10,0)</f>
        <v>0.1187</v>
      </c>
      <c r="E19" s="61">
        <f t="shared" si="0"/>
        <v>15</v>
      </c>
      <c r="F19" s="60">
        <f>VLOOKUP($A19,'Return Data'!$B$7:$R$2292,11,0)</f>
        <v>-2.2456999999999998</v>
      </c>
      <c r="G19" s="61">
        <f t="shared" si="1"/>
        <v>13</v>
      </c>
      <c r="H19" s="60">
        <f>VLOOKUP($A19,'Return Data'!$B$7:$R$2292,12,0)</f>
        <v>-3.6625000000000001</v>
      </c>
      <c r="I19" s="61">
        <f t="shared" si="2"/>
        <v>8</v>
      </c>
      <c r="J19" s="60">
        <f>VLOOKUP($A19,'Return Data'!$B$7:$R$2292,13,0)</f>
        <v>7.2652999999999999</v>
      </c>
      <c r="K19" s="61">
        <f t="shared" si="3"/>
        <v>7</v>
      </c>
      <c r="L19" s="60">
        <f>VLOOKUP($A19,'Return Data'!$B$7:$R$2292,17,0)</f>
        <v>25.5656</v>
      </c>
      <c r="M19" s="61">
        <f t="shared" si="4"/>
        <v>11</v>
      </c>
      <c r="N19" s="60"/>
      <c r="O19" s="61"/>
      <c r="P19" s="60"/>
      <c r="Q19" s="61"/>
      <c r="R19" s="60">
        <f>VLOOKUP($A19,'Return Data'!$B$7:$R$2292,16,0)</f>
        <v>16.775200000000002</v>
      </c>
      <c r="S19" s="62">
        <f t="shared" si="6"/>
        <v>4</v>
      </c>
    </row>
    <row r="20" spans="1:19" x14ac:dyDescent="0.3">
      <c r="A20" s="58" t="s">
        <v>809</v>
      </c>
      <c r="B20" s="59">
        <f>VLOOKUP($A20,'Return Data'!$B$7:$R$2292,3,0)</f>
        <v>44771</v>
      </c>
      <c r="C20" s="60">
        <f>VLOOKUP($A20,'Return Data'!$B$7:$R$2292,4,0)</f>
        <v>15.444000000000001</v>
      </c>
      <c r="D20" s="60">
        <f>VLOOKUP($A20,'Return Data'!$B$7:$R$2292,10,0)</f>
        <v>0.74360000000000004</v>
      </c>
      <c r="E20" s="61">
        <f t="shared" si="0"/>
        <v>9</v>
      </c>
      <c r="F20" s="60">
        <f>VLOOKUP($A20,'Return Data'!$B$7:$R$2292,11,0)</f>
        <v>-2.1168999999999998</v>
      </c>
      <c r="G20" s="61">
        <f t="shared" si="1"/>
        <v>12</v>
      </c>
      <c r="H20" s="60">
        <f>VLOOKUP($A20,'Return Data'!$B$7:$R$2292,12,0)</f>
        <v>-4.1399999999999997</v>
      </c>
      <c r="I20" s="61">
        <f t="shared" si="2"/>
        <v>9</v>
      </c>
      <c r="J20" s="60">
        <f>VLOOKUP($A20,'Return Data'!$B$7:$R$2292,13,0)</f>
        <v>-0.23899999999999999</v>
      </c>
      <c r="K20" s="61">
        <f t="shared" si="3"/>
        <v>19</v>
      </c>
      <c r="L20" s="60">
        <f>VLOOKUP($A20,'Return Data'!$B$7:$R$2292,17,0)</f>
        <v>19.076499999999999</v>
      </c>
      <c r="M20" s="61">
        <f t="shared" si="4"/>
        <v>19</v>
      </c>
      <c r="N20" s="60">
        <f>VLOOKUP($A20,'Return Data'!$B$7:$R$2292,14,0)</f>
        <v>13.7371</v>
      </c>
      <c r="O20" s="61">
        <f>RANK(N20,N$8:N$28,0)</f>
        <v>15</v>
      </c>
      <c r="P20" s="60"/>
      <c r="Q20" s="61"/>
      <c r="R20" s="60">
        <f>VLOOKUP($A20,'Return Data'!$B$7:$R$2292,16,0)</f>
        <v>12.353199999999999</v>
      </c>
      <c r="S20" s="62">
        <f t="shared" si="6"/>
        <v>16</v>
      </c>
    </row>
    <row r="21" spans="1:19" x14ac:dyDescent="0.3">
      <c r="A21" s="58" t="s">
        <v>811</v>
      </c>
      <c r="B21" s="59">
        <f>VLOOKUP($A21,'Return Data'!$B$7:$R$2292,3,0)</f>
        <v>44771</v>
      </c>
      <c r="C21" s="60">
        <f>VLOOKUP($A21,'Return Data'!$B$7:$R$2292,4,0)</f>
        <v>18.338999999999999</v>
      </c>
      <c r="D21" s="60">
        <f>VLOOKUP($A21,'Return Data'!$B$7:$R$2292,10,0)</f>
        <v>-1.6886000000000001</v>
      </c>
      <c r="E21" s="61">
        <f t="shared" si="0"/>
        <v>18</v>
      </c>
      <c r="F21" s="60">
        <f>VLOOKUP($A21,'Return Data'!$B$7:$R$2292,11,0)</f>
        <v>-5.2149999999999999</v>
      </c>
      <c r="G21" s="61">
        <f t="shared" si="1"/>
        <v>21</v>
      </c>
      <c r="H21" s="60">
        <f>VLOOKUP($A21,'Return Data'!$B$7:$R$2292,12,0)</f>
        <v>-8.4011999999999993</v>
      </c>
      <c r="I21" s="61">
        <f t="shared" si="2"/>
        <v>19</v>
      </c>
      <c r="J21" s="60">
        <f>VLOOKUP($A21,'Return Data'!$B$7:$R$2292,13,0)</f>
        <v>2.0421</v>
      </c>
      <c r="K21" s="61">
        <f t="shared" si="3"/>
        <v>17</v>
      </c>
      <c r="L21" s="60">
        <f>VLOOKUP($A21,'Return Data'!$B$7:$R$2292,17,0)</f>
        <v>27.001100000000001</v>
      </c>
      <c r="M21" s="61">
        <f t="shared" si="4"/>
        <v>8</v>
      </c>
      <c r="N21" s="60"/>
      <c r="O21" s="61"/>
      <c r="P21" s="60"/>
      <c r="Q21" s="61"/>
      <c r="R21" s="60">
        <f>VLOOKUP($A21,'Return Data'!$B$7:$R$2292,16,0)</f>
        <v>20.7881</v>
      </c>
      <c r="S21" s="62">
        <f t="shared" si="6"/>
        <v>1</v>
      </c>
    </row>
    <row r="22" spans="1:19" x14ac:dyDescent="0.3">
      <c r="A22" s="58" t="s">
        <v>813</v>
      </c>
      <c r="B22" s="59">
        <f>VLOOKUP($A22,'Return Data'!$B$7:$R$2292,3,0)</f>
        <v>44771</v>
      </c>
      <c r="C22" s="60">
        <f>VLOOKUP($A22,'Return Data'!$B$7:$R$2292,4,0)</f>
        <v>31.835899999999999</v>
      </c>
      <c r="D22" s="60">
        <f>VLOOKUP($A22,'Return Data'!$B$7:$R$2292,10,0)</f>
        <v>3.4775</v>
      </c>
      <c r="E22" s="61">
        <f t="shared" si="0"/>
        <v>2</v>
      </c>
      <c r="F22" s="60">
        <f>VLOOKUP($A22,'Return Data'!$B$7:$R$2292,11,0)</f>
        <v>0.29199999999999998</v>
      </c>
      <c r="G22" s="61">
        <f t="shared" si="1"/>
        <v>6</v>
      </c>
      <c r="H22" s="60">
        <f>VLOOKUP($A22,'Return Data'!$B$7:$R$2292,12,0)</f>
        <v>-6.1643999999999997</v>
      </c>
      <c r="I22" s="61">
        <f t="shared" si="2"/>
        <v>16</v>
      </c>
      <c r="J22" s="60">
        <f>VLOOKUP($A22,'Return Data'!$B$7:$R$2292,13,0)</f>
        <v>1.6696</v>
      </c>
      <c r="K22" s="61">
        <f t="shared" si="3"/>
        <v>18</v>
      </c>
      <c r="L22" s="60">
        <f>VLOOKUP($A22,'Return Data'!$B$7:$R$2292,17,0)</f>
        <v>18.058499999999999</v>
      </c>
      <c r="M22" s="61">
        <f t="shared" si="4"/>
        <v>21</v>
      </c>
      <c r="N22" s="60">
        <f>VLOOKUP($A22,'Return Data'!$B$7:$R$2292,14,0)</f>
        <v>14.766</v>
      </c>
      <c r="O22" s="61">
        <f>RANK(N22,N$8:N$28,0)</f>
        <v>13</v>
      </c>
      <c r="P22" s="60">
        <f>VLOOKUP($A22,'Return Data'!$B$7:$R$2292,15,0)</f>
        <v>9.1374999999999993</v>
      </c>
      <c r="Q22" s="61">
        <f>RANK(P22,P$8:P$28,0)</f>
        <v>11</v>
      </c>
      <c r="R22" s="60">
        <f>VLOOKUP($A22,'Return Data'!$B$7:$R$2292,16,0)</f>
        <v>13.3881</v>
      </c>
      <c r="S22" s="62">
        <f t="shared" si="6"/>
        <v>13</v>
      </c>
    </row>
    <row r="23" spans="1:19" x14ac:dyDescent="0.3">
      <c r="A23" s="58" t="s">
        <v>814</v>
      </c>
      <c r="B23" s="59">
        <f>VLOOKUP($A23,'Return Data'!$B$7:$R$2292,3,0)</f>
        <v>44771</v>
      </c>
      <c r="C23" s="60">
        <f>VLOOKUP($A23,'Return Data'!$B$7:$R$2292,4,0)</f>
        <v>78.728300000000004</v>
      </c>
      <c r="D23" s="60">
        <f>VLOOKUP($A23,'Return Data'!$B$7:$R$2292,10,0)</f>
        <v>1.4761</v>
      </c>
      <c r="E23" s="61">
        <f t="shared" si="0"/>
        <v>6</v>
      </c>
      <c r="F23" s="60">
        <f>VLOOKUP($A23,'Return Data'!$B$7:$R$2292,11,0)</f>
        <v>1.4944999999999999</v>
      </c>
      <c r="G23" s="61">
        <f t="shared" si="1"/>
        <v>3</v>
      </c>
      <c r="H23" s="60">
        <f>VLOOKUP($A23,'Return Data'!$B$7:$R$2292,12,0)</f>
        <v>0.5343</v>
      </c>
      <c r="I23" s="61">
        <f t="shared" si="2"/>
        <v>3</v>
      </c>
      <c r="J23" s="60">
        <f>VLOOKUP($A23,'Return Data'!$B$7:$R$2292,13,0)</f>
        <v>11.194100000000001</v>
      </c>
      <c r="K23" s="61">
        <f t="shared" si="3"/>
        <v>2</v>
      </c>
      <c r="L23" s="60">
        <f>VLOOKUP($A23,'Return Data'!$B$7:$R$2292,17,0)</f>
        <v>36.091700000000003</v>
      </c>
      <c r="M23" s="61">
        <f t="shared" si="4"/>
        <v>1</v>
      </c>
      <c r="N23" s="60">
        <f>VLOOKUP($A23,'Return Data'!$B$7:$R$2292,14,0)</f>
        <v>20.709099999999999</v>
      </c>
      <c r="O23" s="61">
        <f>RANK(N23,N$8:N$28,0)</f>
        <v>2</v>
      </c>
      <c r="P23" s="60">
        <f>VLOOKUP($A23,'Return Data'!$B$7:$R$2292,15,0)</f>
        <v>11.679600000000001</v>
      </c>
      <c r="Q23" s="61">
        <f>RANK(P23,P$8:P$28,0)</f>
        <v>7</v>
      </c>
      <c r="R23" s="60">
        <f>VLOOKUP($A23,'Return Data'!$B$7:$R$2292,16,0)</f>
        <v>14.1417</v>
      </c>
      <c r="S23" s="62">
        <f t="shared" si="6"/>
        <v>10</v>
      </c>
    </row>
    <row r="24" spans="1:19" x14ac:dyDescent="0.3">
      <c r="A24" s="58" t="s">
        <v>816</v>
      </c>
      <c r="B24" s="59">
        <f>VLOOKUP($A24,'Return Data'!$B$7:$R$2292,3,0)</f>
        <v>44771</v>
      </c>
      <c r="C24" s="60">
        <f>VLOOKUP($A24,'Return Data'!$B$7:$R$2292,4,0)</f>
        <v>53.359000000000002</v>
      </c>
      <c r="D24" s="60">
        <f>VLOOKUP($A24,'Return Data'!$B$7:$R$2292,10,0)</f>
        <v>-4.0823</v>
      </c>
      <c r="E24" s="61">
        <f t="shared" si="0"/>
        <v>21</v>
      </c>
      <c r="F24" s="60">
        <f>VLOOKUP($A24,'Return Data'!$B$7:$R$2292,11,0)</f>
        <v>2.1778</v>
      </c>
      <c r="G24" s="61">
        <f t="shared" si="1"/>
        <v>2</v>
      </c>
      <c r="H24" s="60">
        <f>VLOOKUP($A24,'Return Data'!$B$7:$R$2292,12,0)</f>
        <v>0.96579999999999999</v>
      </c>
      <c r="I24" s="61">
        <f t="shared" si="2"/>
        <v>2</v>
      </c>
      <c r="J24" s="60">
        <f>VLOOKUP($A24,'Return Data'!$B$7:$R$2292,13,0)</f>
        <v>2.9826000000000001</v>
      </c>
      <c r="K24" s="61">
        <f t="shared" si="3"/>
        <v>14</v>
      </c>
      <c r="L24" s="60">
        <f>VLOOKUP($A24,'Return Data'!$B$7:$R$2292,17,0)</f>
        <v>30.973199999999999</v>
      </c>
      <c r="M24" s="61">
        <f t="shared" si="4"/>
        <v>4</v>
      </c>
      <c r="N24" s="60">
        <f>VLOOKUP($A24,'Return Data'!$B$7:$R$2292,14,0)</f>
        <v>20.298300000000001</v>
      </c>
      <c r="O24" s="61">
        <f>RANK(N24,N$8:N$28,0)</f>
        <v>3</v>
      </c>
      <c r="P24" s="60">
        <f>VLOOKUP($A24,'Return Data'!$B$7:$R$2292,15,0)</f>
        <v>12.901300000000001</v>
      </c>
      <c r="Q24" s="61">
        <f>RANK(P24,P$8:P$28,0)</f>
        <v>3</v>
      </c>
      <c r="R24" s="60">
        <f>VLOOKUP($A24,'Return Data'!$B$7:$R$2292,16,0)</f>
        <v>12.7051</v>
      </c>
      <c r="S24" s="62">
        <f t="shared" si="6"/>
        <v>15</v>
      </c>
    </row>
    <row r="25" spans="1:19" x14ac:dyDescent="0.3">
      <c r="A25" s="58" t="s">
        <v>819</v>
      </c>
      <c r="B25" s="59">
        <f>VLOOKUP($A25,'Return Data'!$B$7:$R$2292,3,0)</f>
        <v>44771</v>
      </c>
      <c r="C25" s="60">
        <f>VLOOKUP($A25,'Return Data'!$B$7:$R$2292,4,0)</f>
        <v>224.17160000000001</v>
      </c>
      <c r="D25" s="60">
        <f>VLOOKUP($A25,'Return Data'!$B$7:$R$2292,10,0)</f>
        <v>-0.74539999999999995</v>
      </c>
      <c r="E25" s="61">
        <f t="shared" si="0"/>
        <v>17</v>
      </c>
      <c r="F25" s="60">
        <f>VLOOKUP($A25,'Return Data'!$B$7:$R$2292,11,0)</f>
        <v>-4.2222</v>
      </c>
      <c r="G25" s="61">
        <f t="shared" si="1"/>
        <v>19</v>
      </c>
      <c r="H25" s="60">
        <f>VLOOKUP($A25,'Return Data'!$B$7:$R$2292,12,0)</f>
        <v>-9.1</v>
      </c>
      <c r="I25" s="61">
        <f t="shared" si="2"/>
        <v>20</v>
      </c>
      <c r="J25" s="60">
        <f>VLOOKUP($A25,'Return Data'!$B$7:$R$2292,13,0)</f>
        <v>4.1508000000000003</v>
      </c>
      <c r="K25" s="61">
        <f t="shared" si="3"/>
        <v>13</v>
      </c>
      <c r="L25" s="60">
        <f>VLOOKUP($A25,'Return Data'!$B$7:$R$2292,17,0)</f>
        <v>26.019600000000001</v>
      </c>
      <c r="M25" s="61">
        <f t="shared" si="4"/>
        <v>10</v>
      </c>
      <c r="N25" s="60">
        <f>VLOOKUP($A25,'Return Data'!$B$7:$R$2292,14,0)</f>
        <v>17.085799999999999</v>
      </c>
      <c r="O25" s="61">
        <f>RANK(N25,N$8:N$28,0)</f>
        <v>8</v>
      </c>
      <c r="P25" s="60">
        <f>VLOOKUP($A25,'Return Data'!$B$7:$R$2292,15,0)</f>
        <v>13.6027</v>
      </c>
      <c r="Q25" s="61">
        <f>RANK(P25,P$8:P$28,0)</f>
        <v>2</v>
      </c>
      <c r="R25" s="60">
        <f>VLOOKUP($A25,'Return Data'!$B$7:$R$2292,16,0)</f>
        <v>19.080400000000001</v>
      </c>
      <c r="S25" s="62">
        <f t="shared" si="6"/>
        <v>3</v>
      </c>
    </row>
    <row r="26" spans="1:19" x14ac:dyDescent="0.3">
      <c r="A26" s="58" t="s">
        <v>1915</v>
      </c>
      <c r="B26" s="59">
        <f>VLOOKUP($A26,'Return Data'!$B$7:$R$2292,3,0)</f>
        <v>44771</v>
      </c>
      <c r="C26" s="60">
        <f>VLOOKUP($A26,'Return Data'!$B$7:$R$2292,4,0)</f>
        <v>103.70489999999999</v>
      </c>
      <c r="D26" s="60">
        <f>VLOOKUP($A26,'Return Data'!$B$7:$R$2292,10,0)</f>
        <v>-2.2429999999999999</v>
      </c>
      <c r="E26" s="61">
        <f t="shared" si="0"/>
        <v>19</v>
      </c>
      <c r="F26" s="60">
        <f>VLOOKUP($A26,'Return Data'!$B$7:$R$2292,11,0)</f>
        <v>-4.282</v>
      </c>
      <c r="G26" s="61">
        <f t="shared" si="1"/>
        <v>20</v>
      </c>
      <c r="H26" s="60">
        <f>VLOOKUP($A26,'Return Data'!$B$7:$R$2292,12,0)</f>
        <v>-6.4542000000000002</v>
      </c>
      <c r="I26" s="61">
        <f t="shared" si="2"/>
        <v>18</v>
      </c>
      <c r="J26" s="60">
        <f>VLOOKUP($A26,'Return Data'!$B$7:$R$2292,13,0)</f>
        <v>2.5156999999999998</v>
      </c>
      <c r="K26" s="61">
        <f t="shared" si="3"/>
        <v>16</v>
      </c>
      <c r="L26" s="60">
        <f>VLOOKUP($A26,'Return Data'!$B$7:$R$2292,17,0)</f>
        <v>25.398499999999999</v>
      </c>
      <c r="M26" s="61">
        <f t="shared" si="4"/>
        <v>12</v>
      </c>
      <c r="N26" s="60">
        <f>VLOOKUP($A26,'Return Data'!$B$7:$R$2292,14,0)</f>
        <v>19.272400000000001</v>
      </c>
      <c r="O26" s="61">
        <f>RANK(N26,N$8:N$28,0)</f>
        <v>4</v>
      </c>
      <c r="P26" s="60">
        <f>VLOOKUP($A26,'Return Data'!$B$7:$R$2292,15,0)</f>
        <v>12.0489</v>
      </c>
      <c r="Q26" s="61">
        <f>RANK(P26,P$8:P$28,0)</f>
        <v>6</v>
      </c>
      <c r="R26" s="60">
        <f>VLOOKUP($A26,'Return Data'!$B$7:$R$2292,16,0)</f>
        <v>15.0116</v>
      </c>
      <c r="S26" s="62">
        <f t="shared" si="6"/>
        <v>6</v>
      </c>
    </row>
    <row r="27" spans="1:19" x14ac:dyDescent="0.3">
      <c r="A27" s="58" t="s">
        <v>823</v>
      </c>
      <c r="B27" s="59">
        <f>VLOOKUP($A27,'Return Data'!$B$7:$R$2292,3,0)</f>
        <v>44771</v>
      </c>
      <c r="C27" s="60">
        <f>VLOOKUP($A27,'Return Data'!$B$7:$R$2292,4,0)</f>
        <v>14.6419</v>
      </c>
      <c r="D27" s="60">
        <f>VLOOKUP($A27,'Return Data'!$B$7:$R$2292,10,0)</f>
        <v>-0.68440000000000001</v>
      </c>
      <c r="E27" s="61">
        <f t="shared" si="0"/>
        <v>16</v>
      </c>
      <c r="F27" s="60">
        <f>VLOOKUP($A27,'Return Data'!$B$7:$R$2292,11,0)</f>
        <v>-1.6780999999999999</v>
      </c>
      <c r="G27" s="61">
        <f t="shared" si="1"/>
        <v>11</v>
      </c>
      <c r="H27" s="60">
        <f>VLOOKUP($A27,'Return Data'!$B$7:$R$2292,12,0)</f>
        <v>-3.5708000000000002</v>
      </c>
      <c r="I27" s="61">
        <f t="shared" si="2"/>
        <v>7</v>
      </c>
      <c r="J27" s="60">
        <f>VLOOKUP($A27,'Return Data'!$B$7:$R$2292,13,0)</f>
        <v>4.8846999999999996</v>
      </c>
      <c r="K27" s="61">
        <f t="shared" si="3"/>
        <v>10</v>
      </c>
      <c r="L27" s="60">
        <f>VLOOKUP($A27,'Return Data'!$B$7:$R$2292,17,0)</f>
        <v>27.264500000000002</v>
      </c>
      <c r="M27" s="61">
        <f t="shared" si="4"/>
        <v>7</v>
      </c>
      <c r="N27" s="60"/>
      <c r="O27" s="61"/>
      <c r="P27" s="60"/>
      <c r="Q27" s="61"/>
      <c r="R27" s="60">
        <f>VLOOKUP($A27,'Return Data'!$B$7:$R$2292,16,0)</f>
        <v>15.479699999999999</v>
      </c>
      <c r="S27" s="62">
        <f t="shared" si="6"/>
        <v>5</v>
      </c>
    </row>
    <row r="28" spans="1:19" x14ac:dyDescent="0.3">
      <c r="A28" s="58" t="s">
        <v>825</v>
      </c>
      <c r="B28" s="59">
        <f>VLOOKUP($A28,'Return Data'!$B$7:$R$2292,3,0)</f>
        <v>44771</v>
      </c>
      <c r="C28" s="60">
        <f>VLOOKUP($A28,'Return Data'!$B$7:$R$2292,4,0)</f>
        <v>17.3</v>
      </c>
      <c r="D28" s="60">
        <f>VLOOKUP($A28,'Return Data'!$B$7:$R$2292,10,0)</f>
        <v>0.28989999999999999</v>
      </c>
      <c r="E28" s="61">
        <f t="shared" si="0"/>
        <v>12</v>
      </c>
      <c r="F28" s="60">
        <f>VLOOKUP($A28,'Return Data'!$B$7:$R$2292,11,0)</f>
        <v>-2.3151000000000002</v>
      </c>
      <c r="G28" s="61">
        <f t="shared" si="1"/>
        <v>14</v>
      </c>
      <c r="H28" s="60">
        <f>VLOOKUP($A28,'Return Data'!$B$7:$R$2292,12,0)</f>
        <v>-5.4645000000000001</v>
      </c>
      <c r="I28" s="61">
        <f t="shared" si="2"/>
        <v>15</v>
      </c>
      <c r="J28" s="60">
        <f>VLOOKUP($A28,'Return Data'!$B$7:$R$2292,13,0)</f>
        <v>4.4686000000000003</v>
      </c>
      <c r="K28" s="61">
        <f t="shared" si="3"/>
        <v>11</v>
      </c>
      <c r="L28" s="60">
        <f>VLOOKUP($A28,'Return Data'!$B$7:$R$2292,17,0)</f>
        <v>26.156099999999999</v>
      </c>
      <c r="M28" s="61">
        <f t="shared" si="4"/>
        <v>9</v>
      </c>
      <c r="N28" s="60"/>
      <c r="O28" s="61"/>
      <c r="P28" s="60"/>
      <c r="Q28" s="61"/>
      <c r="R28" s="60">
        <f>VLOOKUP($A28,'Return Data'!$B$7:$R$2292,16,0)</f>
        <v>20.167200000000001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0.4290571428571428</v>
      </c>
      <c r="E30" s="69"/>
      <c r="F30" s="70">
        <f>AVERAGE(F8:F28)</f>
        <v>-1.3511380952380951</v>
      </c>
      <c r="G30" s="69"/>
      <c r="H30" s="70">
        <f>AVERAGE(H8:H28)</f>
        <v>-4.2807809523809528</v>
      </c>
      <c r="I30" s="69"/>
      <c r="J30" s="70">
        <f>AVERAGE(J8:J28)</f>
        <v>5.3183571428571428</v>
      </c>
      <c r="K30" s="69"/>
      <c r="L30" s="70">
        <f>AVERAGE(L8:L28)</f>
        <v>25.429514285714287</v>
      </c>
      <c r="M30" s="69"/>
      <c r="N30" s="70">
        <f>AVERAGE(N8:N28)</f>
        <v>16.610988235294116</v>
      </c>
      <c r="O30" s="69"/>
      <c r="P30" s="70">
        <f>AVERAGE(P8:P28)</f>
        <v>10.752950000000002</v>
      </c>
      <c r="Q30" s="69"/>
      <c r="R30" s="70">
        <f>AVERAGE(R8:R28)</f>
        <v>13.467166666666666</v>
      </c>
      <c r="S30" s="71"/>
    </row>
    <row r="31" spans="1:19" x14ac:dyDescent="0.3">
      <c r="A31" s="68" t="s">
        <v>28</v>
      </c>
      <c r="B31" s="69"/>
      <c r="C31" s="69"/>
      <c r="D31" s="70">
        <f>MIN(D8:D28)</f>
        <v>-4.0823</v>
      </c>
      <c r="E31" s="69"/>
      <c r="F31" s="70">
        <f>MIN(F8:F28)</f>
        <v>-5.2149999999999999</v>
      </c>
      <c r="G31" s="69"/>
      <c r="H31" s="70">
        <f>MIN(H8:H28)</f>
        <v>-13.482699999999999</v>
      </c>
      <c r="I31" s="69"/>
      <c r="J31" s="70">
        <f>MIN(J8:J28)</f>
        <v>-3.0316999999999998</v>
      </c>
      <c r="K31" s="69"/>
      <c r="L31" s="70">
        <f>MIN(L8:L28)</f>
        <v>18.058499999999999</v>
      </c>
      <c r="M31" s="69"/>
      <c r="N31" s="70">
        <f>MIN(N8:N28)</f>
        <v>10.5763</v>
      </c>
      <c r="O31" s="69"/>
      <c r="P31" s="70">
        <f>MIN(P8:P28)</f>
        <v>6.4649999999999999</v>
      </c>
      <c r="Q31" s="69"/>
      <c r="R31" s="70">
        <f>MIN(R8:R28)</f>
        <v>0.90659999999999996</v>
      </c>
      <c r="S31" s="71"/>
    </row>
    <row r="32" spans="1:19" ht="15" thickBot="1" x14ac:dyDescent="0.35">
      <c r="A32" s="72" t="s">
        <v>29</v>
      </c>
      <c r="B32" s="73"/>
      <c r="C32" s="73"/>
      <c r="D32" s="74">
        <f>MAX(D8:D28)</f>
        <v>3.4984999999999999</v>
      </c>
      <c r="E32" s="73"/>
      <c r="F32" s="74">
        <f>MAX(F8:F28)</f>
        <v>5.3826000000000001</v>
      </c>
      <c r="G32" s="73"/>
      <c r="H32" s="74">
        <f>MAX(H8:H28)</f>
        <v>5.2226999999999997</v>
      </c>
      <c r="I32" s="73"/>
      <c r="J32" s="74">
        <f>MAX(J8:J28)</f>
        <v>19.173300000000001</v>
      </c>
      <c r="K32" s="73"/>
      <c r="L32" s="74">
        <f>MAX(L8:L28)</f>
        <v>36.091700000000003</v>
      </c>
      <c r="M32" s="73"/>
      <c r="N32" s="74">
        <f>MAX(N8:N28)</f>
        <v>20.903700000000001</v>
      </c>
      <c r="O32" s="73"/>
      <c r="P32" s="74">
        <f>MAX(P8:P28)</f>
        <v>14.440899999999999</v>
      </c>
      <c r="Q32" s="73"/>
      <c r="R32" s="74">
        <f>MAX(R8:R28)</f>
        <v>20.7881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44771</v>
      </c>
      <c r="C8" s="60">
        <f>VLOOKUP($A8,'Return Data'!$B$7:$R$2292,4,0)</f>
        <v>55.283000000000001</v>
      </c>
      <c r="D8" s="60">
        <f>VLOOKUP($A8,'Return Data'!$B$7:$R$2292,10,0)</f>
        <v>-2.3996</v>
      </c>
      <c r="E8" s="61">
        <f t="shared" ref="E8:E29" si="0">RANK(D8,D$8:D$29,0)</f>
        <v>18</v>
      </c>
      <c r="F8" s="60">
        <f>VLOOKUP($A8,'Return Data'!$B$7:$R$2292,11,0)</f>
        <v>-6.9432</v>
      </c>
      <c r="G8" s="61">
        <f t="shared" ref="G8:G29" si="1">RANK(F8,F$8:F$29,0)</f>
        <v>20</v>
      </c>
      <c r="H8" s="60">
        <f>VLOOKUP($A8,'Return Data'!$B$7:$R$2292,12,0)</f>
        <v>-8.2378999999999998</v>
      </c>
      <c r="I8" s="61">
        <f t="shared" ref="I8:I29" si="2">RANK(H8,H$8:H$29,0)</f>
        <v>20</v>
      </c>
      <c r="J8" s="60">
        <f>VLOOKUP($A8,'Return Data'!$B$7:$R$2292,13,0)</f>
        <v>-4.9718999999999998</v>
      </c>
      <c r="K8" s="61">
        <f t="shared" ref="K8:K29" si="3">RANK(J8,J$8:J$29,0)</f>
        <v>21</v>
      </c>
      <c r="L8" s="60">
        <f>VLOOKUP($A8,'Return Data'!$B$7:$R$2292,17,0)</f>
        <v>40.440600000000003</v>
      </c>
      <c r="M8" s="61">
        <f t="shared" ref="M8:M18" si="4">RANK(L8,L$8:L$29,0)</f>
        <v>20</v>
      </c>
      <c r="N8" s="60">
        <f>VLOOKUP($A8,'Return Data'!$B$7:$R$2292,14,0)</f>
        <v>19.130099999999999</v>
      </c>
      <c r="O8" s="61">
        <f>RANK(N8,N$8:N$29,0)</f>
        <v>20</v>
      </c>
      <c r="P8" s="60">
        <f>VLOOKUP($A8,'Return Data'!$B$7:$R$2292,15,0)</f>
        <v>6.8285999999999998</v>
      </c>
      <c r="Q8" s="61">
        <f>RANK(P8,P$8:P$29,0)</f>
        <v>15</v>
      </c>
      <c r="R8" s="60">
        <f>VLOOKUP($A8,'Return Data'!$B$7:$R$2292,16,0)</f>
        <v>16.0656</v>
      </c>
      <c r="S8" s="62">
        <f t="shared" ref="S8:S29" si="5">RANK(R8,R$8:R$29,0)</f>
        <v>17</v>
      </c>
    </row>
    <row r="9" spans="1:20" x14ac:dyDescent="0.3">
      <c r="A9" s="58" t="s">
        <v>1358</v>
      </c>
      <c r="B9" s="59">
        <f>VLOOKUP($A9,'Return Data'!$B$7:$R$2292,3,0)</f>
        <v>44771</v>
      </c>
      <c r="C9" s="60">
        <f>VLOOKUP($A9,'Return Data'!$B$7:$R$2292,4,0)</f>
        <v>66.95</v>
      </c>
      <c r="D9" s="60">
        <f>VLOOKUP($A9,'Return Data'!$B$7:$R$2292,10,0)</f>
        <v>-1.0347</v>
      </c>
      <c r="E9" s="61">
        <f t="shared" si="0"/>
        <v>7</v>
      </c>
      <c r="F9" s="60">
        <f>VLOOKUP($A9,'Return Data'!$B$7:$R$2292,11,0)</f>
        <v>-1.0347</v>
      </c>
      <c r="G9" s="61">
        <f t="shared" si="1"/>
        <v>7</v>
      </c>
      <c r="H9" s="60">
        <f>VLOOKUP($A9,'Return Data'!$B$7:$R$2292,12,0)</f>
        <v>3.4775999999999998</v>
      </c>
      <c r="I9" s="61">
        <f t="shared" si="2"/>
        <v>9</v>
      </c>
      <c r="J9" s="60">
        <f>VLOOKUP($A9,'Return Data'!$B$7:$R$2292,13,0)</f>
        <v>9.4670000000000005</v>
      </c>
      <c r="K9" s="61">
        <f t="shared" si="3"/>
        <v>8</v>
      </c>
      <c r="L9" s="60">
        <f>VLOOKUP($A9,'Return Data'!$B$7:$R$2292,17,0)</f>
        <v>45.212299999999999</v>
      </c>
      <c r="M9" s="61">
        <f t="shared" si="4"/>
        <v>16</v>
      </c>
      <c r="N9" s="60">
        <f>VLOOKUP($A9,'Return Data'!$B$7:$R$2292,14,0)</f>
        <v>31.2041</v>
      </c>
      <c r="O9" s="61">
        <f>RANK(N9,N$8:N$29,0)</f>
        <v>9</v>
      </c>
      <c r="P9" s="60">
        <f>VLOOKUP($A9,'Return Data'!$B$7:$R$2292,15,0)</f>
        <v>20.0168</v>
      </c>
      <c r="Q9" s="61">
        <f>RANK(P9,P$8:P$29,0)</f>
        <v>2</v>
      </c>
      <c r="R9" s="60">
        <f>VLOOKUP($A9,'Return Data'!$B$7:$R$2292,16,0)</f>
        <v>24.525700000000001</v>
      </c>
      <c r="S9" s="62">
        <f t="shared" si="5"/>
        <v>7</v>
      </c>
    </row>
    <row r="10" spans="1:20" x14ac:dyDescent="0.3">
      <c r="A10" s="58" t="s">
        <v>2042</v>
      </c>
      <c r="B10" s="59">
        <f>VLOOKUP($A10,'Return Data'!$B$7:$R$2292,3,0)</f>
        <v>44771</v>
      </c>
      <c r="C10" s="60">
        <f>VLOOKUP($A10,'Return Data'!$B$7:$R$2292,4,0)</f>
        <v>26.69</v>
      </c>
      <c r="D10" s="60">
        <f>VLOOKUP($A10,'Return Data'!$B$7:$R$2292,10,0)</f>
        <v>-1.875</v>
      </c>
      <c r="E10" s="61">
        <f t="shared" si="0"/>
        <v>15</v>
      </c>
      <c r="F10" s="60">
        <f>VLOOKUP($A10,'Return Data'!$B$7:$R$2292,11,0)</f>
        <v>-4.1996000000000002</v>
      </c>
      <c r="G10" s="61">
        <f t="shared" si="1"/>
        <v>15</v>
      </c>
      <c r="H10" s="60">
        <f>VLOOKUP($A10,'Return Data'!$B$7:$R$2292,12,0)</f>
        <v>0.67900000000000005</v>
      </c>
      <c r="I10" s="61">
        <f t="shared" si="2"/>
        <v>11</v>
      </c>
      <c r="J10" s="60">
        <f>VLOOKUP($A10,'Return Data'!$B$7:$R$2292,13,0)</f>
        <v>6.3769999999999998</v>
      </c>
      <c r="K10" s="61">
        <f t="shared" si="3"/>
        <v>12</v>
      </c>
      <c r="L10" s="60">
        <f>VLOOKUP($A10,'Return Data'!$B$7:$R$2292,17,0)</f>
        <v>51.360100000000003</v>
      </c>
      <c r="M10" s="61">
        <f t="shared" si="4"/>
        <v>8</v>
      </c>
      <c r="N10" s="60">
        <f>VLOOKUP($A10,'Return Data'!$B$7:$R$2292,14,0)</f>
        <v>39.702399999999997</v>
      </c>
      <c r="O10" s="61">
        <f>RANK(N10,N$8:N$29,0)</f>
        <v>2</v>
      </c>
      <c r="P10" s="60"/>
      <c r="Q10" s="61"/>
      <c r="R10" s="60">
        <f>VLOOKUP($A10,'Return Data'!$B$7:$R$2292,16,0)</f>
        <v>31.241399999999999</v>
      </c>
      <c r="S10" s="62">
        <f t="shared" si="5"/>
        <v>2</v>
      </c>
    </row>
    <row r="11" spans="1:20" x14ac:dyDescent="0.3">
      <c r="A11" s="58" t="s">
        <v>1360</v>
      </c>
      <c r="B11" s="59">
        <f>VLOOKUP($A11,'Return Data'!$B$7:$R$2292,3,0)</f>
        <v>44771</v>
      </c>
      <c r="C11" s="60">
        <f>VLOOKUP($A11,'Return Data'!$B$7:$R$2292,4,0)</f>
        <v>25.28</v>
      </c>
      <c r="D11" s="60">
        <f>VLOOKUP($A11,'Return Data'!$B$7:$R$2292,10,0)</f>
        <v>-1.2886</v>
      </c>
      <c r="E11" s="61">
        <f t="shared" si="0"/>
        <v>10</v>
      </c>
      <c r="F11" s="60">
        <f>VLOOKUP($A11,'Return Data'!$B$7:$R$2292,11,0)</f>
        <v>3.0154999999999998</v>
      </c>
      <c r="G11" s="61">
        <f t="shared" si="1"/>
        <v>2</v>
      </c>
      <c r="H11" s="60">
        <f>VLOOKUP($A11,'Return Data'!$B$7:$R$2292,12,0)</f>
        <v>9.0124999999999993</v>
      </c>
      <c r="I11" s="61">
        <f t="shared" si="2"/>
        <v>1</v>
      </c>
      <c r="J11" s="60">
        <f>VLOOKUP($A11,'Return Data'!$B$7:$R$2292,13,0)</f>
        <v>18.797000000000001</v>
      </c>
      <c r="K11" s="61">
        <f t="shared" si="3"/>
        <v>1</v>
      </c>
      <c r="L11" s="60">
        <f>VLOOKUP($A11,'Return Data'!$B$7:$R$2292,17,0)</f>
        <v>57.739899999999999</v>
      </c>
      <c r="M11" s="61">
        <f t="shared" si="4"/>
        <v>2</v>
      </c>
      <c r="N11" s="60">
        <f>VLOOKUP($A11,'Return Data'!$B$7:$R$2292,14,0)</f>
        <v>39.518799999999999</v>
      </c>
      <c r="O11" s="61">
        <f t="shared" ref="O11:O25" si="6">RANK(N11,N$8:N$29,0)</f>
        <v>3</v>
      </c>
      <c r="P11" s="60"/>
      <c r="Q11" s="61"/>
      <c r="R11" s="60">
        <f>VLOOKUP($A11,'Return Data'!$B$7:$R$2292,16,0)</f>
        <v>30.821000000000002</v>
      </c>
      <c r="S11" s="62">
        <f t="shared" si="5"/>
        <v>4</v>
      </c>
    </row>
    <row r="12" spans="1:20" x14ac:dyDescent="0.3">
      <c r="A12" s="58" t="s">
        <v>1362</v>
      </c>
      <c r="B12" s="59">
        <f>VLOOKUP($A12,'Return Data'!$B$7:$R$2292,3,0)</f>
        <v>44771</v>
      </c>
      <c r="C12" s="60">
        <f>VLOOKUP($A12,'Return Data'!$B$7:$R$2292,4,0)</f>
        <v>117.143</v>
      </c>
      <c r="D12" s="60">
        <f>VLOOKUP($A12,'Return Data'!$B$7:$R$2292,10,0)</f>
        <v>-2.4312</v>
      </c>
      <c r="E12" s="61">
        <f t="shared" si="0"/>
        <v>19</v>
      </c>
      <c r="F12" s="60">
        <f>VLOOKUP($A12,'Return Data'!$B$7:$R$2292,11,0)</f>
        <v>-1.6787000000000001</v>
      </c>
      <c r="G12" s="61">
        <f t="shared" si="1"/>
        <v>10</v>
      </c>
      <c r="H12" s="60">
        <f>VLOOKUP($A12,'Return Data'!$B$7:$R$2292,12,0)</f>
        <v>3.9192999999999998</v>
      </c>
      <c r="I12" s="61">
        <f t="shared" si="2"/>
        <v>6</v>
      </c>
      <c r="J12" s="60">
        <f>VLOOKUP($A12,'Return Data'!$B$7:$R$2292,13,0)</f>
        <v>7.2531999999999996</v>
      </c>
      <c r="K12" s="61">
        <f t="shared" si="3"/>
        <v>11</v>
      </c>
      <c r="L12" s="60">
        <f>VLOOKUP($A12,'Return Data'!$B$7:$R$2292,17,0)</f>
        <v>47.081800000000001</v>
      </c>
      <c r="M12" s="61">
        <f t="shared" si="4"/>
        <v>12</v>
      </c>
      <c r="N12" s="60">
        <f>VLOOKUP($A12,'Return Data'!$B$7:$R$2292,14,0)</f>
        <v>31.148</v>
      </c>
      <c r="O12" s="61">
        <f t="shared" si="6"/>
        <v>10</v>
      </c>
      <c r="P12" s="60">
        <f>VLOOKUP($A12,'Return Data'!$B$7:$R$2292,15,0)</f>
        <v>13.0526</v>
      </c>
      <c r="Q12" s="61">
        <f t="shared" ref="Q12:Q29" si="7">RANK(P12,P$8:P$29,0)</f>
        <v>11</v>
      </c>
      <c r="R12" s="60">
        <f>VLOOKUP($A12,'Return Data'!$B$7:$R$2292,16,0)</f>
        <v>21.9314</v>
      </c>
      <c r="S12" s="62">
        <f t="shared" si="5"/>
        <v>10</v>
      </c>
    </row>
    <row r="13" spans="1:20" x14ac:dyDescent="0.3">
      <c r="A13" s="58" t="s">
        <v>1364</v>
      </c>
      <c r="B13" s="59">
        <f>VLOOKUP($A13,'Return Data'!$B$7:$R$2292,3,0)</f>
        <v>44771</v>
      </c>
      <c r="C13" s="60">
        <f>VLOOKUP($A13,'Return Data'!$B$7:$R$2292,4,0)</f>
        <v>25.449000000000002</v>
      </c>
      <c r="D13" s="60">
        <f>VLOOKUP($A13,'Return Data'!$B$7:$R$2292,10,0)</f>
        <v>-0.24299999999999999</v>
      </c>
      <c r="E13" s="61">
        <f t="shared" si="0"/>
        <v>4</v>
      </c>
      <c r="F13" s="60">
        <f>VLOOKUP($A13,'Return Data'!$B$7:$R$2292,11,0)</f>
        <v>8.6499999999999994E-2</v>
      </c>
      <c r="G13" s="61">
        <f t="shared" si="1"/>
        <v>6</v>
      </c>
      <c r="H13" s="60">
        <f>VLOOKUP($A13,'Return Data'!$B$7:$R$2292,12,0)</f>
        <v>3.8818999999999999</v>
      </c>
      <c r="I13" s="61">
        <f t="shared" si="2"/>
        <v>7</v>
      </c>
      <c r="J13" s="60">
        <f>VLOOKUP($A13,'Return Data'!$B$7:$R$2292,13,0)</f>
        <v>10.864699999999999</v>
      </c>
      <c r="K13" s="61">
        <f t="shared" si="3"/>
        <v>5</v>
      </c>
      <c r="L13" s="60">
        <f>VLOOKUP($A13,'Return Data'!$B$7:$R$2292,17,0)</f>
        <v>51.5807</v>
      </c>
      <c r="M13" s="61">
        <f t="shared" si="4"/>
        <v>7</v>
      </c>
      <c r="N13" s="60">
        <f>VLOOKUP($A13,'Return Data'!$B$7:$R$2292,14,0)</f>
        <v>35.953099999999999</v>
      </c>
      <c r="O13" s="61">
        <f t="shared" si="6"/>
        <v>5</v>
      </c>
      <c r="P13" s="60"/>
      <c r="Q13" s="61"/>
      <c r="R13" s="60">
        <f>VLOOKUP($A13,'Return Data'!$B$7:$R$2292,16,0)</f>
        <v>30.850200000000001</v>
      </c>
      <c r="S13" s="62">
        <f t="shared" si="5"/>
        <v>3</v>
      </c>
    </row>
    <row r="14" spans="1:20" x14ac:dyDescent="0.3">
      <c r="A14" s="58" t="s">
        <v>1367</v>
      </c>
      <c r="B14" s="59">
        <f>VLOOKUP($A14,'Return Data'!$B$7:$R$2292,3,0)</f>
        <v>44771</v>
      </c>
      <c r="C14" s="60">
        <f>VLOOKUP($A14,'Return Data'!$B$7:$R$2292,4,0)</f>
        <v>96.793300000000002</v>
      </c>
      <c r="D14" s="60">
        <f>VLOOKUP($A14,'Return Data'!$B$7:$R$2292,10,0)</f>
        <v>-2.1495000000000002</v>
      </c>
      <c r="E14" s="61">
        <f t="shared" si="0"/>
        <v>17</v>
      </c>
      <c r="F14" s="60">
        <f>VLOOKUP($A14,'Return Data'!$B$7:$R$2292,11,0)</f>
        <v>-1.9937</v>
      </c>
      <c r="G14" s="61">
        <f t="shared" si="1"/>
        <v>11</v>
      </c>
      <c r="H14" s="60">
        <f>VLOOKUP($A14,'Return Data'!$B$7:$R$2292,12,0)</f>
        <v>-1.4333</v>
      </c>
      <c r="I14" s="61">
        <f t="shared" si="2"/>
        <v>14</v>
      </c>
      <c r="J14" s="60">
        <f>VLOOKUP($A14,'Return Data'!$B$7:$R$2292,13,0)</f>
        <v>5.8749000000000002</v>
      </c>
      <c r="K14" s="61">
        <f t="shared" si="3"/>
        <v>13</v>
      </c>
      <c r="L14" s="60">
        <f>VLOOKUP($A14,'Return Data'!$B$7:$R$2292,17,0)</f>
        <v>46.670400000000001</v>
      </c>
      <c r="M14" s="61">
        <f t="shared" si="4"/>
        <v>14</v>
      </c>
      <c r="N14" s="60">
        <f>VLOOKUP($A14,'Return Data'!$B$7:$R$2292,14,0)</f>
        <v>22.881</v>
      </c>
      <c r="O14" s="61">
        <f t="shared" si="6"/>
        <v>18</v>
      </c>
      <c r="P14" s="60">
        <f>VLOOKUP($A14,'Return Data'!$B$7:$R$2292,15,0)</f>
        <v>10.768599999999999</v>
      </c>
      <c r="Q14" s="61">
        <f t="shared" si="7"/>
        <v>12</v>
      </c>
      <c r="R14" s="60">
        <f>VLOOKUP($A14,'Return Data'!$B$7:$R$2292,16,0)</f>
        <v>19.765999999999998</v>
      </c>
      <c r="S14" s="62">
        <f t="shared" si="5"/>
        <v>13</v>
      </c>
    </row>
    <row r="15" spans="1:20" x14ac:dyDescent="0.3">
      <c r="A15" s="58" t="s">
        <v>1368</v>
      </c>
      <c r="B15" s="59">
        <f>VLOOKUP($A15,'Return Data'!$B$7:$R$2292,3,0)</f>
        <v>44771</v>
      </c>
      <c r="C15" s="60">
        <f>VLOOKUP($A15,'Return Data'!$B$7:$R$2292,4,0)</f>
        <v>78.531999999999996</v>
      </c>
      <c r="D15" s="60">
        <f>VLOOKUP($A15,'Return Data'!$B$7:$R$2292,10,0)</f>
        <v>-1.6579999999999999</v>
      </c>
      <c r="E15" s="61">
        <f t="shared" si="0"/>
        <v>13</v>
      </c>
      <c r="F15" s="60">
        <f>VLOOKUP($A15,'Return Data'!$B$7:$R$2292,11,0)</f>
        <v>-4.5214999999999996</v>
      </c>
      <c r="G15" s="61">
        <f t="shared" si="1"/>
        <v>16</v>
      </c>
      <c r="H15" s="60">
        <f>VLOOKUP($A15,'Return Data'!$B$7:$R$2292,12,0)</f>
        <v>-2.3210000000000002</v>
      </c>
      <c r="I15" s="61">
        <f t="shared" si="2"/>
        <v>15</v>
      </c>
      <c r="J15" s="60">
        <f>VLOOKUP($A15,'Return Data'!$B$7:$R$2292,13,0)</f>
        <v>1.819</v>
      </c>
      <c r="K15" s="61">
        <f t="shared" si="3"/>
        <v>17</v>
      </c>
      <c r="L15" s="60">
        <f>VLOOKUP($A15,'Return Data'!$B$7:$R$2292,17,0)</f>
        <v>46.700099999999999</v>
      </c>
      <c r="M15" s="61">
        <f t="shared" si="4"/>
        <v>13</v>
      </c>
      <c r="N15" s="60">
        <f>VLOOKUP($A15,'Return Data'!$B$7:$R$2292,14,0)</f>
        <v>23.630800000000001</v>
      </c>
      <c r="O15" s="61">
        <f t="shared" si="6"/>
        <v>17</v>
      </c>
      <c r="P15" s="60">
        <f>VLOOKUP($A15,'Return Data'!$B$7:$R$2292,15,0)</f>
        <v>14.5693</v>
      </c>
      <c r="Q15" s="61">
        <f t="shared" si="7"/>
        <v>8</v>
      </c>
      <c r="R15" s="60">
        <f>VLOOKUP($A15,'Return Data'!$B$7:$R$2292,16,0)</f>
        <v>18.139399999999998</v>
      </c>
      <c r="S15" s="62">
        <f t="shared" si="5"/>
        <v>14</v>
      </c>
    </row>
    <row r="16" spans="1:20" x14ac:dyDescent="0.3">
      <c r="A16" s="58" t="s">
        <v>1371</v>
      </c>
      <c r="B16" s="59">
        <f>VLOOKUP($A16,'Return Data'!$B$7:$R$2292,3,0)</f>
        <v>44771</v>
      </c>
      <c r="C16" s="60">
        <f>VLOOKUP($A16,'Return Data'!$B$7:$R$2292,4,0)</f>
        <v>85.171499999999995</v>
      </c>
      <c r="D16" s="60">
        <f>VLOOKUP($A16,'Return Data'!$B$7:$R$2292,10,0)</f>
        <v>-7.0034000000000001</v>
      </c>
      <c r="E16" s="61">
        <f t="shared" si="0"/>
        <v>22</v>
      </c>
      <c r="F16" s="60">
        <f>VLOOKUP($A16,'Return Data'!$B$7:$R$2292,11,0)</f>
        <v>-12.19</v>
      </c>
      <c r="G16" s="61">
        <f t="shared" si="1"/>
        <v>22</v>
      </c>
      <c r="H16" s="60">
        <f>VLOOKUP($A16,'Return Data'!$B$7:$R$2292,12,0)</f>
        <v>-10.2796</v>
      </c>
      <c r="I16" s="61">
        <f t="shared" si="2"/>
        <v>21</v>
      </c>
      <c r="J16" s="60">
        <f>VLOOKUP($A16,'Return Data'!$B$7:$R$2292,13,0)</f>
        <v>-3.8043999999999998</v>
      </c>
      <c r="K16" s="61">
        <f t="shared" si="3"/>
        <v>19</v>
      </c>
      <c r="L16" s="60">
        <f>VLOOKUP($A16,'Return Data'!$B$7:$R$2292,17,0)</f>
        <v>40.133200000000002</v>
      </c>
      <c r="M16" s="61">
        <f t="shared" si="4"/>
        <v>21</v>
      </c>
      <c r="N16" s="60">
        <f>VLOOKUP($A16,'Return Data'!$B$7:$R$2292,14,0)</f>
        <v>22.558700000000002</v>
      </c>
      <c r="O16" s="61">
        <f t="shared" si="6"/>
        <v>19</v>
      </c>
      <c r="P16" s="60">
        <f>VLOOKUP($A16,'Return Data'!$B$7:$R$2292,15,0)</f>
        <v>8.8382000000000005</v>
      </c>
      <c r="Q16" s="61">
        <f t="shared" si="7"/>
        <v>13</v>
      </c>
      <c r="R16" s="60">
        <f>VLOOKUP($A16,'Return Data'!$B$7:$R$2292,16,0)</f>
        <v>15.922700000000001</v>
      </c>
      <c r="S16" s="62">
        <f t="shared" si="5"/>
        <v>18</v>
      </c>
    </row>
    <row r="17" spans="1:19" x14ac:dyDescent="0.3">
      <c r="A17" s="58" t="s">
        <v>1373</v>
      </c>
      <c r="B17" s="59">
        <f>VLOOKUP($A17,'Return Data'!$B$7:$R$2292,3,0)</f>
        <v>44771</v>
      </c>
      <c r="C17" s="60">
        <f>VLOOKUP($A17,'Return Data'!$B$7:$R$2292,4,0)</f>
        <v>56.63</v>
      </c>
      <c r="D17" s="60">
        <f>VLOOKUP($A17,'Return Data'!$B$7:$R$2292,10,0)</f>
        <v>3.3206000000000002</v>
      </c>
      <c r="E17" s="61">
        <f t="shared" si="0"/>
        <v>1</v>
      </c>
      <c r="F17" s="60">
        <f>VLOOKUP($A17,'Return Data'!$B$7:$R$2292,11,0)</f>
        <v>4.5991999999999997</v>
      </c>
      <c r="G17" s="61">
        <f t="shared" si="1"/>
        <v>1</v>
      </c>
      <c r="H17" s="60">
        <f>VLOOKUP($A17,'Return Data'!$B$7:$R$2292,12,0)</f>
        <v>3.8511000000000002</v>
      </c>
      <c r="I17" s="61">
        <f t="shared" si="2"/>
        <v>8</v>
      </c>
      <c r="J17" s="60">
        <f>VLOOKUP($A17,'Return Data'!$B$7:$R$2292,13,0)</f>
        <v>10.303900000000001</v>
      </c>
      <c r="K17" s="61">
        <f t="shared" si="3"/>
        <v>7</v>
      </c>
      <c r="L17" s="60">
        <f>VLOOKUP($A17,'Return Data'!$B$7:$R$2292,17,0)</f>
        <v>54.415700000000001</v>
      </c>
      <c r="M17" s="61">
        <f t="shared" si="4"/>
        <v>6</v>
      </c>
      <c r="N17" s="60">
        <f>VLOOKUP($A17,'Return Data'!$B$7:$R$2292,14,0)</f>
        <v>31.072199999999999</v>
      </c>
      <c r="O17" s="61">
        <f t="shared" si="6"/>
        <v>11</v>
      </c>
      <c r="P17" s="60">
        <f>VLOOKUP($A17,'Return Data'!$B$7:$R$2292,15,0)</f>
        <v>15.923</v>
      </c>
      <c r="Q17" s="61">
        <f t="shared" si="7"/>
        <v>6</v>
      </c>
      <c r="R17" s="60">
        <f>VLOOKUP($A17,'Return Data'!$B$7:$R$2292,16,0)</f>
        <v>17.298400000000001</v>
      </c>
      <c r="S17" s="62">
        <f t="shared" si="5"/>
        <v>15</v>
      </c>
    </row>
    <row r="18" spans="1:19" x14ac:dyDescent="0.3">
      <c r="A18" s="58" t="s">
        <v>1375</v>
      </c>
      <c r="B18" s="59">
        <f>VLOOKUP($A18,'Return Data'!$B$7:$R$2292,3,0)</f>
        <v>44771</v>
      </c>
      <c r="C18" s="60">
        <f>VLOOKUP($A18,'Return Data'!$B$7:$R$2292,4,0)</f>
        <v>18.670000000000002</v>
      </c>
      <c r="D18" s="60">
        <f>VLOOKUP($A18,'Return Data'!$B$7:$R$2292,10,0)</f>
        <v>-1.4776</v>
      </c>
      <c r="E18" s="61">
        <f t="shared" si="0"/>
        <v>12</v>
      </c>
      <c r="F18" s="60">
        <f>VLOOKUP($A18,'Return Data'!$B$7:$R$2292,11,0)</f>
        <v>-1.0599000000000001</v>
      </c>
      <c r="G18" s="61">
        <f t="shared" si="1"/>
        <v>8</v>
      </c>
      <c r="H18" s="60">
        <f>VLOOKUP($A18,'Return Data'!$B$7:$R$2292,12,0)</f>
        <v>4.3600000000000003</v>
      </c>
      <c r="I18" s="61">
        <f t="shared" si="2"/>
        <v>3</v>
      </c>
      <c r="J18" s="60">
        <f>VLOOKUP($A18,'Return Data'!$B$7:$R$2292,13,0)</f>
        <v>14.539899999999999</v>
      </c>
      <c r="K18" s="61">
        <f t="shared" si="3"/>
        <v>2</v>
      </c>
      <c r="L18" s="60">
        <f>VLOOKUP($A18,'Return Data'!$B$7:$R$2292,17,0)</f>
        <v>48.292200000000001</v>
      </c>
      <c r="M18" s="61">
        <f t="shared" si="4"/>
        <v>10</v>
      </c>
      <c r="N18" s="60">
        <f>VLOOKUP($A18,'Return Data'!$B$7:$R$2292,14,0)</f>
        <v>27.366800000000001</v>
      </c>
      <c r="O18" s="61">
        <f t="shared" si="6"/>
        <v>15</v>
      </c>
      <c r="P18" s="60">
        <f>VLOOKUP($A18,'Return Data'!$B$7:$R$2292,15,0)</f>
        <v>13.148899999999999</v>
      </c>
      <c r="Q18" s="61">
        <f t="shared" si="7"/>
        <v>10</v>
      </c>
      <c r="R18" s="60">
        <f>VLOOKUP($A18,'Return Data'!$B$7:$R$2292,16,0)</f>
        <v>13.004099999999999</v>
      </c>
      <c r="S18" s="62">
        <f t="shared" si="5"/>
        <v>22</v>
      </c>
    </row>
    <row r="19" spans="1:19" x14ac:dyDescent="0.3">
      <c r="A19" s="58" t="s">
        <v>1376</v>
      </c>
      <c r="B19" s="59">
        <f>VLOOKUP($A19,'Return Data'!$B$7:$R$2292,3,0)</f>
        <v>44771</v>
      </c>
      <c r="C19" s="60">
        <f>VLOOKUP($A19,'Return Data'!$B$7:$R$2292,4,0)</f>
        <v>21.47</v>
      </c>
      <c r="D19" s="60">
        <f>VLOOKUP($A19,'Return Data'!$B$7:$R$2292,10,0)</f>
        <v>-1.6940999999999999</v>
      </c>
      <c r="E19" s="61">
        <f t="shared" si="0"/>
        <v>14</v>
      </c>
      <c r="F19" s="60">
        <f>VLOOKUP($A19,'Return Data'!$B$7:$R$2292,11,0)</f>
        <v>-5.9981999999999998</v>
      </c>
      <c r="G19" s="61">
        <f t="shared" si="1"/>
        <v>18</v>
      </c>
      <c r="H19" s="60">
        <f>VLOOKUP($A19,'Return Data'!$B$7:$R$2292,12,0)</f>
        <v>-7.4169999999999998</v>
      </c>
      <c r="I19" s="61">
        <f t="shared" si="2"/>
        <v>19</v>
      </c>
      <c r="J19" s="60">
        <f>VLOOKUP($A19,'Return Data'!$B$7:$R$2292,13,0)</f>
        <v>-4.6624999999999996</v>
      </c>
      <c r="K19" s="61">
        <f t="shared" si="3"/>
        <v>20</v>
      </c>
      <c r="L19" s="60">
        <f>VLOOKUP($A19,'Return Data'!$B$7:$R$2292,17,0)</f>
        <v>41.917999999999999</v>
      </c>
      <c r="M19" s="61">
        <f t="shared" ref="M19:M21" si="8">RANK(L19,L$8:L$29,0)</f>
        <v>19</v>
      </c>
      <c r="N19" s="60"/>
      <c r="O19" s="61"/>
      <c r="P19" s="60"/>
      <c r="Q19" s="61"/>
      <c r="R19" s="60">
        <f>VLOOKUP($A19,'Return Data'!$B$7:$R$2292,16,0)</f>
        <v>37.043100000000003</v>
      </c>
      <c r="S19" s="62">
        <f t="shared" si="5"/>
        <v>1</v>
      </c>
    </row>
    <row r="20" spans="1:19" x14ac:dyDescent="0.3">
      <c r="A20" s="58" t="s">
        <v>1378</v>
      </c>
      <c r="B20" s="59">
        <f>VLOOKUP($A20,'Return Data'!$B$7:$R$2292,3,0)</f>
        <v>44771</v>
      </c>
      <c r="C20" s="60">
        <f>VLOOKUP($A20,'Return Data'!$B$7:$R$2292,4,0)</f>
        <v>21.65</v>
      </c>
      <c r="D20" s="60">
        <f>VLOOKUP($A20,'Return Data'!$B$7:$R$2292,10,0)</f>
        <v>9.2499999999999999E-2</v>
      </c>
      <c r="E20" s="61">
        <f t="shared" si="0"/>
        <v>3</v>
      </c>
      <c r="F20" s="60">
        <f>VLOOKUP($A20,'Return Data'!$B$7:$R$2292,11,0)</f>
        <v>-3.1320000000000001</v>
      </c>
      <c r="G20" s="61">
        <f t="shared" si="1"/>
        <v>14</v>
      </c>
      <c r="H20" s="60">
        <f>VLOOKUP($A20,'Return Data'!$B$7:$R$2292,12,0)</f>
        <v>-2.4335</v>
      </c>
      <c r="I20" s="61">
        <f t="shared" si="2"/>
        <v>16</v>
      </c>
      <c r="J20" s="60">
        <f>VLOOKUP($A20,'Return Data'!$B$7:$R$2292,13,0)</f>
        <v>2.3641000000000001</v>
      </c>
      <c r="K20" s="61">
        <f t="shared" si="3"/>
        <v>16</v>
      </c>
      <c r="L20" s="60">
        <f>VLOOKUP($A20,'Return Data'!$B$7:$R$2292,17,0)</f>
        <v>43.593299999999999</v>
      </c>
      <c r="M20" s="61">
        <f t="shared" si="8"/>
        <v>18</v>
      </c>
      <c r="N20" s="60">
        <f>VLOOKUP($A20,'Return Data'!$B$7:$R$2292,14,0)</f>
        <v>30.8339</v>
      </c>
      <c r="O20" s="61">
        <f t="shared" si="6"/>
        <v>12</v>
      </c>
      <c r="P20" s="60"/>
      <c r="Q20" s="61"/>
      <c r="R20" s="60">
        <f>VLOOKUP($A20,'Return Data'!$B$7:$R$2292,16,0)</f>
        <v>22.886600000000001</v>
      </c>
      <c r="S20" s="62">
        <f t="shared" si="5"/>
        <v>9</v>
      </c>
    </row>
    <row r="21" spans="1:19" x14ac:dyDescent="0.3">
      <c r="A21" s="58" t="s">
        <v>1380</v>
      </c>
      <c r="B21" s="59">
        <f>VLOOKUP($A21,'Return Data'!$B$7:$R$2292,3,0)</f>
        <v>44771</v>
      </c>
      <c r="C21" s="60">
        <f>VLOOKUP($A21,'Return Data'!$B$7:$R$2292,4,0)</f>
        <v>14.1609</v>
      </c>
      <c r="D21" s="60">
        <f>VLOOKUP($A21,'Return Data'!$B$7:$R$2292,10,0)</f>
        <v>-1.1828000000000001</v>
      </c>
      <c r="E21" s="61">
        <f t="shared" si="0"/>
        <v>9</v>
      </c>
      <c r="F21" s="60">
        <f>VLOOKUP($A21,'Return Data'!$B$7:$R$2292,11,0)</f>
        <v>-6.6765999999999996</v>
      </c>
      <c r="G21" s="61">
        <f t="shared" si="1"/>
        <v>19</v>
      </c>
      <c r="H21" s="60">
        <f>VLOOKUP($A21,'Return Data'!$B$7:$R$2292,12,0)</f>
        <v>-13.1633</v>
      </c>
      <c r="I21" s="61">
        <f t="shared" si="2"/>
        <v>22</v>
      </c>
      <c r="J21" s="60">
        <f>VLOOKUP($A21,'Return Data'!$B$7:$R$2292,13,0)</f>
        <v>-14.1347</v>
      </c>
      <c r="K21" s="61">
        <f t="shared" si="3"/>
        <v>22</v>
      </c>
      <c r="L21" s="60">
        <f>VLOOKUP($A21,'Return Data'!$B$7:$R$2292,17,0)</f>
        <v>28.484999999999999</v>
      </c>
      <c r="M21" s="61">
        <f t="shared" si="8"/>
        <v>22</v>
      </c>
      <c r="N21" s="60"/>
      <c r="O21" s="61"/>
      <c r="P21" s="60"/>
      <c r="Q21" s="61"/>
      <c r="R21" s="60">
        <f>VLOOKUP($A21,'Return Data'!$B$7:$R$2292,16,0)</f>
        <v>15.2806</v>
      </c>
      <c r="S21" s="62">
        <f t="shared" si="5"/>
        <v>19</v>
      </c>
    </row>
    <row r="22" spans="1:19" x14ac:dyDescent="0.3">
      <c r="A22" s="58" t="s">
        <v>1383</v>
      </c>
      <c r="B22" s="59">
        <f>VLOOKUP($A22,'Return Data'!$B$7:$R$2292,3,0)</f>
        <v>44771</v>
      </c>
      <c r="C22" s="60">
        <f>VLOOKUP($A22,'Return Data'!$B$7:$R$2292,4,0)</f>
        <v>179.374</v>
      </c>
      <c r="D22" s="60">
        <f>VLOOKUP($A22,'Return Data'!$B$7:$R$2292,10,0)</f>
        <v>-2.8235999999999999</v>
      </c>
      <c r="E22" s="61">
        <f t="shared" si="0"/>
        <v>20</v>
      </c>
      <c r="F22" s="60">
        <f>VLOOKUP($A22,'Return Data'!$B$7:$R$2292,11,0)</f>
        <v>-1.4520999999999999</v>
      </c>
      <c r="G22" s="61">
        <f t="shared" si="1"/>
        <v>9</v>
      </c>
      <c r="H22" s="60">
        <f>VLOOKUP($A22,'Return Data'!$B$7:$R$2292,12,0)</f>
        <v>-0.90159999999999996</v>
      </c>
      <c r="I22" s="61">
        <f t="shared" si="2"/>
        <v>13</v>
      </c>
      <c r="J22" s="60">
        <f>VLOOKUP($A22,'Return Data'!$B$7:$R$2292,13,0)</f>
        <v>8.1661000000000001</v>
      </c>
      <c r="K22" s="61">
        <f t="shared" si="3"/>
        <v>9</v>
      </c>
      <c r="L22" s="60">
        <f>VLOOKUP($A22,'Return Data'!$B$7:$R$2292,17,0)</f>
        <v>55.412100000000002</v>
      </c>
      <c r="M22" s="61">
        <f t="shared" ref="M22:M29" si="9">RANK(L22,L$8:L$29,0)</f>
        <v>3</v>
      </c>
      <c r="N22" s="60">
        <f>VLOOKUP($A22,'Return Data'!$B$7:$R$2292,14,0)</f>
        <v>36.001100000000001</v>
      </c>
      <c r="O22" s="61">
        <f t="shared" si="6"/>
        <v>4</v>
      </c>
      <c r="P22" s="60">
        <f>VLOOKUP($A22,'Return Data'!$B$7:$R$2292,15,0)</f>
        <v>18.044599999999999</v>
      </c>
      <c r="Q22" s="61">
        <f t="shared" si="7"/>
        <v>5</v>
      </c>
      <c r="R22" s="60">
        <f>VLOOKUP($A22,'Return Data'!$B$7:$R$2292,16,0)</f>
        <v>20.3507</v>
      </c>
      <c r="S22" s="62">
        <f t="shared" si="5"/>
        <v>12</v>
      </c>
    </row>
    <row r="23" spans="1:19" x14ac:dyDescent="0.3">
      <c r="A23" s="58" t="s">
        <v>1384</v>
      </c>
      <c r="B23" s="59">
        <f>VLOOKUP($A23,'Return Data'!$B$7:$R$2292,3,0)</f>
        <v>44771</v>
      </c>
      <c r="C23" s="60">
        <f>VLOOKUP($A23,'Return Data'!$B$7:$R$2292,4,0)</f>
        <v>47.956000000000003</v>
      </c>
      <c r="D23" s="60">
        <f>VLOOKUP($A23,'Return Data'!$B$7:$R$2292,10,0)</f>
        <v>-0.99509999999999998</v>
      </c>
      <c r="E23" s="61">
        <f t="shared" si="0"/>
        <v>6</v>
      </c>
      <c r="F23" s="60">
        <f>VLOOKUP($A23,'Return Data'!$B$7:$R$2292,11,0)</f>
        <v>-2.4035000000000002</v>
      </c>
      <c r="G23" s="61">
        <f t="shared" si="1"/>
        <v>13</v>
      </c>
      <c r="H23" s="60">
        <f>VLOOKUP($A23,'Return Data'!$B$7:$R$2292,12,0)</f>
        <v>4.2725999999999997</v>
      </c>
      <c r="I23" s="61">
        <f t="shared" si="2"/>
        <v>5</v>
      </c>
      <c r="J23" s="60">
        <f>VLOOKUP($A23,'Return Data'!$B$7:$R$2292,13,0)</f>
        <v>12.1358</v>
      </c>
      <c r="K23" s="61">
        <f t="shared" si="3"/>
        <v>3</v>
      </c>
      <c r="L23" s="60">
        <f>VLOOKUP($A23,'Return Data'!$B$7:$R$2292,17,0)</f>
        <v>54.558799999999998</v>
      </c>
      <c r="M23" s="61">
        <f t="shared" si="9"/>
        <v>5</v>
      </c>
      <c r="N23" s="60">
        <f>VLOOKUP($A23,'Return Data'!$B$7:$R$2292,14,0)</f>
        <v>27.715399999999999</v>
      </c>
      <c r="O23" s="61">
        <f t="shared" si="6"/>
        <v>14</v>
      </c>
      <c r="P23" s="60">
        <f>VLOOKUP($A23,'Return Data'!$B$7:$R$2292,15,0)</f>
        <v>13.786099999999999</v>
      </c>
      <c r="Q23" s="61">
        <f t="shared" si="7"/>
        <v>9</v>
      </c>
      <c r="R23" s="60">
        <f>VLOOKUP($A23,'Return Data'!$B$7:$R$2292,16,0)</f>
        <v>21.014099999999999</v>
      </c>
      <c r="S23" s="62">
        <f t="shared" si="5"/>
        <v>11</v>
      </c>
    </row>
    <row r="24" spans="1:19" x14ac:dyDescent="0.3">
      <c r="A24" s="58" t="s">
        <v>1387</v>
      </c>
      <c r="B24" s="59">
        <f>VLOOKUP($A24,'Return Data'!$B$7:$R$2292,3,0)</f>
        <v>44771</v>
      </c>
      <c r="C24" s="60">
        <f>VLOOKUP($A24,'Return Data'!$B$7:$R$2292,4,0)</f>
        <v>93.151899999999998</v>
      </c>
      <c r="D24" s="60">
        <f>VLOOKUP($A24,'Return Data'!$B$7:$R$2292,10,0)</f>
        <v>-1.4571000000000001</v>
      </c>
      <c r="E24" s="61">
        <f t="shared" si="0"/>
        <v>11</v>
      </c>
      <c r="F24" s="60">
        <f>VLOOKUP($A24,'Return Data'!$B$7:$R$2292,11,0)</f>
        <v>0.4345</v>
      </c>
      <c r="G24" s="61">
        <f t="shared" si="1"/>
        <v>5</v>
      </c>
      <c r="H24" s="60">
        <f>VLOOKUP($A24,'Return Data'!$B$7:$R$2292,12,0)</f>
        <v>6.3182</v>
      </c>
      <c r="I24" s="61">
        <f t="shared" si="2"/>
        <v>2</v>
      </c>
      <c r="J24" s="60">
        <f>VLOOKUP($A24,'Return Data'!$B$7:$R$2292,13,0)</f>
        <v>11.575100000000001</v>
      </c>
      <c r="K24" s="61">
        <f t="shared" si="3"/>
        <v>4</v>
      </c>
      <c r="L24" s="60">
        <f>VLOOKUP($A24,'Return Data'!$B$7:$R$2292,17,0)</f>
        <v>54.710799999999999</v>
      </c>
      <c r="M24" s="61">
        <f t="shared" si="9"/>
        <v>4</v>
      </c>
      <c r="N24" s="60">
        <f>VLOOKUP($A24,'Return Data'!$B$7:$R$2292,14,0)</f>
        <v>34.299300000000002</v>
      </c>
      <c r="O24" s="61">
        <f t="shared" si="6"/>
        <v>6</v>
      </c>
      <c r="P24" s="60">
        <f>VLOOKUP($A24,'Return Data'!$B$7:$R$2292,15,0)</f>
        <v>18.0505</v>
      </c>
      <c r="Q24" s="61">
        <f t="shared" si="7"/>
        <v>4</v>
      </c>
      <c r="R24" s="60">
        <f>VLOOKUP($A24,'Return Data'!$B$7:$R$2292,16,0)</f>
        <v>24.9955</v>
      </c>
      <c r="S24" s="62">
        <f t="shared" si="5"/>
        <v>6</v>
      </c>
    </row>
    <row r="25" spans="1:19" x14ac:dyDescent="0.3">
      <c r="A25" s="58" t="s">
        <v>1391</v>
      </c>
      <c r="B25" s="59">
        <f>VLOOKUP($A25,'Return Data'!$B$7:$R$2292,3,0)</f>
        <v>44771</v>
      </c>
      <c r="C25" s="60">
        <f>VLOOKUP($A25,'Return Data'!$B$7:$R$2292,4,0)</f>
        <v>130.845</v>
      </c>
      <c r="D25" s="60">
        <f>VLOOKUP($A25,'Return Data'!$B$7:$R$2292,10,0)</f>
        <v>-6.0952999999999999</v>
      </c>
      <c r="E25" s="61">
        <f t="shared" si="0"/>
        <v>21</v>
      </c>
      <c r="F25" s="60">
        <f>VLOOKUP($A25,'Return Data'!$B$7:$R$2292,11,0)</f>
        <v>-7.4931999999999999</v>
      </c>
      <c r="G25" s="61">
        <f t="shared" si="1"/>
        <v>21</v>
      </c>
      <c r="H25" s="60">
        <f>VLOOKUP($A25,'Return Data'!$B$7:$R$2292,12,0)</f>
        <v>-3.0253999999999999</v>
      </c>
      <c r="I25" s="61">
        <f t="shared" si="2"/>
        <v>17</v>
      </c>
      <c r="J25" s="60">
        <f>VLOOKUP($A25,'Return Data'!$B$7:$R$2292,13,0)</f>
        <v>-0.107</v>
      </c>
      <c r="K25" s="61">
        <f t="shared" si="3"/>
        <v>18</v>
      </c>
      <c r="L25" s="60">
        <f>VLOOKUP($A25,'Return Data'!$B$7:$R$2292,17,0)</f>
        <v>62.668300000000002</v>
      </c>
      <c r="M25" s="61">
        <f t="shared" si="9"/>
        <v>1</v>
      </c>
      <c r="N25" s="60">
        <f>VLOOKUP($A25,'Return Data'!$B$7:$R$2292,14,0)</f>
        <v>46.003799999999998</v>
      </c>
      <c r="O25" s="61">
        <f t="shared" si="6"/>
        <v>1</v>
      </c>
      <c r="P25" s="60">
        <f>VLOOKUP($A25,'Return Data'!$B$7:$R$2292,15,0)</f>
        <v>20.875499999999999</v>
      </c>
      <c r="Q25" s="61">
        <f t="shared" si="7"/>
        <v>1</v>
      </c>
      <c r="R25" s="60">
        <f>VLOOKUP($A25,'Return Data'!$B$7:$R$2292,16,0)</f>
        <v>15.097200000000001</v>
      </c>
      <c r="S25" s="62">
        <f t="shared" si="5"/>
        <v>20</v>
      </c>
    </row>
    <row r="26" spans="1:19" x14ac:dyDescent="0.3">
      <c r="A26" s="58" t="s">
        <v>1392</v>
      </c>
      <c r="B26" s="59">
        <f>VLOOKUP($A26,'Return Data'!$B$7:$R$2292,3,0)</f>
        <v>44771</v>
      </c>
      <c r="C26" s="60">
        <f>VLOOKUP($A26,'Return Data'!$B$7:$R$2292,4,0)</f>
        <v>115.8262</v>
      </c>
      <c r="D26" s="60">
        <f>VLOOKUP($A26,'Return Data'!$B$7:$R$2292,10,0)</f>
        <v>-0.52470000000000006</v>
      </c>
      <c r="E26" s="61">
        <f t="shared" si="0"/>
        <v>5</v>
      </c>
      <c r="F26" s="60">
        <f>VLOOKUP($A26,'Return Data'!$B$7:$R$2292,11,0)</f>
        <v>1.8214999999999999</v>
      </c>
      <c r="G26" s="61">
        <f t="shared" si="1"/>
        <v>3</v>
      </c>
      <c r="H26" s="60">
        <f>VLOOKUP($A26,'Return Data'!$B$7:$R$2292,12,0)</f>
        <v>1.8955</v>
      </c>
      <c r="I26" s="61">
        <f t="shared" si="2"/>
        <v>10</v>
      </c>
      <c r="J26" s="60">
        <f>VLOOKUP($A26,'Return Data'!$B$7:$R$2292,13,0)</f>
        <v>10.426</v>
      </c>
      <c r="K26" s="61">
        <f t="shared" si="3"/>
        <v>6</v>
      </c>
      <c r="L26" s="60">
        <f>VLOOKUP($A26,'Return Data'!$B$7:$R$2292,17,0)</f>
        <v>44.947200000000002</v>
      </c>
      <c r="M26" s="61">
        <f t="shared" si="9"/>
        <v>17</v>
      </c>
      <c r="N26" s="60">
        <f>VLOOKUP($A26,'Return Data'!$B$7:$R$2292,14,0)</f>
        <v>30.430700000000002</v>
      </c>
      <c r="O26" s="61">
        <f t="shared" ref="O26:O29" si="10">RANK(N26,N$8:N$29,0)</f>
        <v>13</v>
      </c>
      <c r="P26" s="60">
        <f>VLOOKUP($A26,'Return Data'!$B$7:$R$2292,15,0)</f>
        <v>18.9557</v>
      </c>
      <c r="Q26" s="61">
        <f t="shared" si="7"/>
        <v>3</v>
      </c>
      <c r="R26" s="60">
        <f>VLOOKUP($A26,'Return Data'!$B$7:$R$2292,16,0)</f>
        <v>25.8764</v>
      </c>
      <c r="S26" s="62">
        <f t="shared" si="5"/>
        <v>5</v>
      </c>
    </row>
    <row r="27" spans="1:19" x14ac:dyDescent="0.3">
      <c r="A27" s="58" t="s">
        <v>1395</v>
      </c>
      <c r="B27" s="59">
        <f>VLOOKUP($A27,'Return Data'!$B$7:$R$2292,3,0)</f>
        <v>44771</v>
      </c>
      <c r="C27" s="60">
        <f>VLOOKUP($A27,'Return Data'!$B$7:$R$2292,4,0)</f>
        <v>150.47120000000001</v>
      </c>
      <c r="D27" s="60">
        <f>VLOOKUP($A27,'Return Data'!$B$7:$R$2292,10,0)</f>
        <v>-2.0876999999999999</v>
      </c>
      <c r="E27" s="61">
        <f t="shared" si="0"/>
        <v>16</v>
      </c>
      <c r="F27" s="60">
        <f>VLOOKUP($A27,'Return Data'!$B$7:$R$2292,11,0)</f>
        <v>-4.7317</v>
      </c>
      <c r="G27" s="61">
        <f t="shared" si="1"/>
        <v>17</v>
      </c>
      <c r="H27" s="60">
        <f>VLOOKUP($A27,'Return Data'!$B$7:$R$2292,12,0)</f>
        <v>-3.3723000000000001</v>
      </c>
      <c r="I27" s="61">
        <f t="shared" si="2"/>
        <v>18</v>
      </c>
      <c r="J27" s="60">
        <f>VLOOKUP($A27,'Return Data'!$B$7:$R$2292,13,0)</f>
        <v>4.9089</v>
      </c>
      <c r="K27" s="61">
        <f t="shared" si="3"/>
        <v>14</v>
      </c>
      <c r="L27" s="60">
        <f>VLOOKUP($A27,'Return Data'!$B$7:$R$2292,17,0)</f>
        <v>46.453699999999998</v>
      </c>
      <c r="M27" s="61">
        <f t="shared" si="9"/>
        <v>15</v>
      </c>
      <c r="N27" s="60">
        <f>VLOOKUP($A27,'Return Data'!$B$7:$R$2292,14,0)</f>
        <v>26.4557</v>
      </c>
      <c r="O27" s="61">
        <f t="shared" si="10"/>
        <v>16</v>
      </c>
      <c r="P27" s="60">
        <f>VLOOKUP($A27,'Return Data'!$B$7:$R$2292,15,0)</f>
        <v>8.4140999999999995</v>
      </c>
      <c r="Q27" s="61">
        <f t="shared" si="7"/>
        <v>14</v>
      </c>
      <c r="R27" s="60">
        <f>VLOOKUP($A27,'Return Data'!$B$7:$R$2292,16,0)</f>
        <v>16.618600000000001</v>
      </c>
      <c r="S27" s="62">
        <f t="shared" si="5"/>
        <v>16</v>
      </c>
    </row>
    <row r="28" spans="1:19" x14ac:dyDescent="0.3">
      <c r="A28" s="58" t="s">
        <v>1396</v>
      </c>
      <c r="B28" s="59">
        <f>VLOOKUP($A28,'Return Data'!$B$7:$R$2292,3,0)</f>
        <v>44771</v>
      </c>
      <c r="C28" s="60">
        <f>VLOOKUP($A28,'Return Data'!$B$7:$R$2292,4,0)</f>
        <v>22.409199999999998</v>
      </c>
      <c r="D28" s="60">
        <f>VLOOKUP($A28,'Return Data'!$B$7:$R$2292,10,0)</f>
        <v>-1.0797000000000001</v>
      </c>
      <c r="E28" s="61">
        <f t="shared" si="0"/>
        <v>8</v>
      </c>
      <c r="F28" s="60">
        <f>VLOOKUP($A28,'Return Data'!$B$7:$R$2292,11,0)</f>
        <v>-2.2231000000000001</v>
      </c>
      <c r="G28" s="61">
        <f t="shared" si="1"/>
        <v>12</v>
      </c>
      <c r="H28" s="60">
        <f>VLOOKUP($A28,'Return Data'!$B$7:$R$2292,12,0)</f>
        <v>0.12690000000000001</v>
      </c>
      <c r="I28" s="61">
        <f t="shared" si="2"/>
        <v>12</v>
      </c>
      <c r="J28" s="60">
        <f>VLOOKUP($A28,'Return Data'!$B$7:$R$2292,13,0)</f>
        <v>4.8353999999999999</v>
      </c>
      <c r="K28" s="61">
        <f t="shared" si="3"/>
        <v>15</v>
      </c>
      <c r="L28" s="60">
        <f>VLOOKUP($A28,'Return Data'!$B$7:$R$2292,17,0)</f>
        <v>47.604799999999997</v>
      </c>
      <c r="M28" s="61">
        <f t="shared" si="9"/>
        <v>11</v>
      </c>
      <c r="N28" s="60">
        <f>VLOOKUP($A28,'Return Data'!$B$7:$R$2292,14,0)</f>
        <v>31.503299999999999</v>
      </c>
      <c r="O28" s="61">
        <f t="shared" si="10"/>
        <v>8</v>
      </c>
      <c r="P28" s="60"/>
      <c r="Q28" s="61"/>
      <c r="R28" s="60">
        <f>VLOOKUP($A28,'Return Data'!$B$7:$R$2292,16,0)</f>
        <v>24.278300000000002</v>
      </c>
      <c r="S28" s="62">
        <f t="shared" si="5"/>
        <v>8</v>
      </c>
    </row>
    <row r="29" spans="1:19" x14ac:dyDescent="0.3">
      <c r="A29" s="58" t="s">
        <v>1398</v>
      </c>
      <c r="B29" s="59">
        <f>VLOOKUP($A29,'Return Data'!$B$7:$R$2292,3,0)</f>
        <v>44771</v>
      </c>
      <c r="C29" s="60">
        <f>VLOOKUP($A29,'Return Data'!$B$7:$R$2292,4,0)</f>
        <v>30.88</v>
      </c>
      <c r="D29" s="60">
        <f>VLOOKUP($A29,'Return Data'!$B$7:$R$2292,10,0)</f>
        <v>9.7199999999999995E-2</v>
      </c>
      <c r="E29" s="61">
        <f t="shared" si="0"/>
        <v>2</v>
      </c>
      <c r="F29" s="60">
        <f>VLOOKUP($A29,'Return Data'!$B$7:$R$2292,11,0)</f>
        <v>0.58630000000000004</v>
      </c>
      <c r="G29" s="61">
        <f t="shared" si="1"/>
        <v>4</v>
      </c>
      <c r="H29" s="60">
        <f>VLOOKUP($A29,'Return Data'!$B$7:$R$2292,12,0)</f>
        <v>4.3596000000000004</v>
      </c>
      <c r="I29" s="61">
        <f t="shared" si="2"/>
        <v>4</v>
      </c>
      <c r="J29" s="60">
        <f>VLOOKUP($A29,'Return Data'!$B$7:$R$2292,13,0)</f>
        <v>7.4086999999999996</v>
      </c>
      <c r="K29" s="61">
        <f t="shared" si="3"/>
        <v>10</v>
      </c>
      <c r="L29" s="60">
        <f>VLOOKUP($A29,'Return Data'!$B$7:$R$2292,17,0)</f>
        <v>48.357599999999998</v>
      </c>
      <c r="M29" s="61">
        <f t="shared" si="9"/>
        <v>9</v>
      </c>
      <c r="N29" s="60">
        <f>VLOOKUP($A29,'Return Data'!$B$7:$R$2292,14,0)</f>
        <v>33.8048</v>
      </c>
      <c r="O29" s="61">
        <f t="shared" si="10"/>
        <v>7</v>
      </c>
      <c r="P29" s="60">
        <f>VLOOKUP($A29,'Return Data'!$B$7:$R$2292,15,0)</f>
        <v>14.852399999999999</v>
      </c>
      <c r="Q29" s="61">
        <f t="shared" si="7"/>
        <v>7</v>
      </c>
      <c r="R29" s="60">
        <f>VLOOKUP($A29,'Return Data'!$B$7:$R$2292,16,0)</f>
        <v>14.8574</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-1.6359272727272727</v>
      </c>
      <c r="E31" s="69"/>
      <c r="F31" s="70">
        <f>AVERAGE(F8:F29)</f>
        <v>-2.5994636363636365</v>
      </c>
      <c r="G31" s="69"/>
      <c r="H31" s="70">
        <f>AVERAGE(H8:H29)</f>
        <v>-0.29230454545454537</v>
      </c>
      <c r="I31" s="69"/>
      <c r="J31" s="70">
        <f>AVERAGE(J8:J29)</f>
        <v>5.4289181818181822</v>
      </c>
      <c r="K31" s="69"/>
      <c r="L31" s="70">
        <f>AVERAGE(L8:L29)</f>
        <v>48.106209090909083</v>
      </c>
      <c r="M31" s="69"/>
      <c r="N31" s="70">
        <f>AVERAGE(N8:N29)</f>
        <v>31.060699999999997</v>
      </c>
      <c r="O31" s="69"/>
      <c r="P31" s="70">
        <f>AVERAGE(P8:P29)</f>
        <v>14.408326666666664</v>
      </c>
      <c r="Q31" s="69"/>
      <c r="R31" s="70">
        <f>AVERAGE(R8:R29)</f>
        <v>21.721109090909085</v>
      </c>
      <c r="S31" s="71"/>
    </row>
    <row r="32" spans="1:19" x14ac:dyDescent="0.3">
      <c r="A32" s="68" t="s">
        <v>28</v>
      </c>
      <c r="B32" s="69"/>
      <c r="C32" s="69"/>
      <c r="D32" s="70">
        <f>MIN(D8:D29)</f>
        <v>-7.0034000000000001</v>
      </c>
      <c r="E32" s="69"/>
      <c r="F32" s="70">
        <f>MIN(F8:F29)</f>
        <v>-12.19</v>
      </c>
      <c r="G32" s="69"/>
      <c r="H32" s="70">
        <f>MIN(H8:H29)</f>
        <v>-13.1633</v>
      </c>
      <c r="I32" s="69"/>
      <c r="J32" s="70">
        <f>MIN(J8:J29)</f>
        <v>-14.1347</v>
      </c>
      <c r="K32" s="69"/>
      <c r="L32" s="70">
        <f>MIN(L8:L29)</f>
        <v>28.484999999999999</v>
      </c>
      <c r="M32" s="69"/>
      <c r="N32" s="70">
        <f>MIN(N8:N29)</f>
        <v>19.130099999999999</v>
      </c>
      <c r="O32" s="69"/>
      <c r="P32" s="70">
        <f>MIN(P8:P29)</f>
        <v>6.8285999999999998</v>
      </c>
      <c r="Q32" s="69"/>
      <c r="R32" s="70">
        <f>MIN(R8:R29)</f>
        <v>13.004099999999999</v>
      </c>
      <c r="S32" s="71"/>
    </row>
    <row r="33" spans="1:19" ht="15" thickBot="1" x14ac:dyDescent="0.35">
      <c r="A33" s="72" t="s">
        <v>29</v>
      </c>
      <c r="B33" s="73"/>
      <c r="C33" s="73"/>
      <c r="D33" s="74">
        <f>MAX(D8:D29)</f>
        <v>3.3206000000000002</v>
      </c>
      <c r="E33" s="73"/>
      <c r="F33" s="74">
        <f>MAX(F8:F29)</f>
        <v>4.5991999999999997</v>
      </c>
      <c r="G33" s="73"/>
      <c r="H33" s="74">
        <f>MAX(H8:H29)</f>
        <v>9.0124999999999993</v>
      </c>
      <c r="I33" s="73"/>
      <c r="J33" s="74">
        <f>MAX(J8:J29)</f>
        <v>18.797000000000001</v>
      </c>
      <c r="K33" s="73"/>
      <c r="L33" s="74">
        <f>MAX(L8:L29)</f>
        <v>62.668300000000002</v>
      </c>
      <c r="M33" s="73"/>
      <c r="N33" s="74">
        <f>MAX(N8:N29)</f>
        <v>46.003799999999998</v>
      </c>
      <c r="O33" s="73"/>
      <c r="P33" s="74">
        <f>MAX(P8:P29)</f>
        <v>20.875499999999999</v>
      </c>
      <c r="Q33" s="73"/>
      <c r="R33" s="74">
        <f>MAX(R8:R29)</f>
        <v>37.043100000000003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44771</v>
      </c>
      <c r="C8" s="60">
        <f>VLOOKUP($A8,'Return Data'!$B$7:$R$2292,4,0)</f>
        <v>50.203299999999999</v>
      </c>
      <c r="D8" s="60">
        <f>VLOOKUP($A8,'Return Data'!$B$7:$R$2292,10,0)</f>
        <v>-2.6415000000000002</v>
      </c>
      <c r="E8" s="61">
        <f t="shared" ref="E8:E29" si="0">RANK(D8,D$8:D$29,0)</f>
        <v>18</v>
      </c>
      <c r="F8" s="60">
        <f>VLOOKUP($A8,'Return Data'!$B$7:$R$2292,11,0)</f>
        <v>-7.407</v>
      </c>
      <c r="G8" s="61">
        <f t="shared" ref="G8:G29" si="1">RANK(F8,F$8:F$29,0)</f>
        <v>19</v>
      </c>
      <c r="H8" s="60">
        <f>VLOOKUP($A8,'Return Data'!$B$7:$R$2292,12,0)</f>
        <v>-8.9329000000000001</v>
      </c>
      <c r="I8" s="61">
        <f>RANK(H8,H$8:H$29,0)</f>
        <v>20</v>
      </c>
      <c r="J8" s="60">
        <f>VLOOKUP($A8,'Return Data'!$B$7:$R$2292,13,0)</f>
        <v>-5.9409000000000001</v>
      </c>
      <c r="K8" s="61">
        <f>RANK(J8,J$8:J$29,0)</f>
        <v>20</v>
      </c>
      <c r="L8" s="60">
        <f>VLOOKUP($A8,'Return Data'!$B$7:$R$2292,17,0)</f>
        <v>38.982900000000001</v>
      </c>
      <c r="M8" s="61">
        <f>RANK(L8,L$8:L$29,0)</f>
        <v>20</v>
      </c>
      <c r="N8" s="60">
        <f>VLOOKUP($A8,'Return Data'!$B$7:$R$2292,14,0)</f>
        <v>17.8444</v>
      </c>
      <c r="O8" s="61">
        <f>RANK(N8,N$8:N$29,0)</f>
        <v>20</v>
      </c>
      <c r="P8" s="60">
        <f>VLOOKUP($A8,'Return Data'!$B$7:$R$2292,15,0)</f>
        <v>5.6128999999999998</v>
      </c>
      <c r="Q8" s="61">
        <f>RANK(P8,P$8:P$29,0)</f>
        <v>15</v>
      </c>
      <c r="R8" s="60">
        <f>VLOOKUP($A8,'Return Data'!$B$7:$R$2292,16,0)</f>
        <v>11.132899999999999</v>
      </c>
      <c r="S8" s="62">
        <f>RANK(R8,R$8:R$29,0)</f>
        <v>21</v>
      </c>
    </row>
    <row r="9" spans="1:20" x14ac:dyDescent="0.3">
      <c r="A9" s="58" t="s">
        <v>1359</v>
      </c>
      <c r="B9" s="59">
        <f>VLOOKUP($A9,'Return Data'!$B$7:$R$2292,3,0)</f>
        <v>44771</v>
      </c>
      <c r="C9" s="60">
        <f>VLOOKUP($A9,'Return Data'!$B$7:$R$2292,4,0)</f>
        <v>59.93</v>
      </c>
      <c r="D9" s="60">
        <f>VLOOKUP($A9,'Return Data'!$B$7:$R$2292,10,0)</f>
        <v>-1.3985000000000001</v>
      </c>
      <c r="E9" s="61">
        <f t="shared" si="0"/>
        <v>7</v>
      </c>
      <c r="F9" s="60">
        <f>VLOOKUP($A9,'Return Data'!$B$7:$R$2292,11,0)</f>
        <v>-1.7702</v>
      </c>
      <c r="G9" s="61">
        <f t="shared" si="1"/>
        <v>8</v>
      </c>
      <c r="H9" s="60">
        <f>VLOOKUP($A9,'Return Data'!$B$7:$R$2292,12,0)</f>
        <v>2.3045</v>
      </c>
      <c r="I9" s="61">
        <f t="shared" ref="I9:I29" si="2">RANK(H9,H$8:H$29,0)</f>
        <v>9</v>
      </c>
      <c r="J9" s="60">
        <f>VLOOKUP($A9,'Return Data'!$B$7:$R$2292,13,0)</f>
        <v>7.7877999999999998</v>
      </c>
      <c r="K9" s="61">
        <f t="shared" ref="K9:K29" si="3">RANK(J9,J$8:J$29,0)</f>
        <v>8</v>
      </c>
      <c r="L9" s="60">
        <f>VLOOKUP($A9,'Return Data'!$B$7:$R$2292,17,0)</f>
        <v>42.919699999999999</v>
      </c>
      <c r="M9" s="61">
        <f t="shared" ref="M9:M29" si="4">RANK(L9,L$8:L$29,0)</f>
        <v>17</v>
      </c>
      <c r="N9" s="60">
        <f>VLOOKUP($A9,'Return Data'!$B$7:$R$2292,14,0)</f>
        <v>29.120200000000001</v>
      </c>
      <c r="O9" s="61">
        <f t="shared" ref="O9:O29" si="5">RANK(N9,N$8:N$29,0)</f>
        <v>11</v>
      </c>
      <c r="P9" s="60">
        <f>VLOOKUP($A9,'Return Data'!$B$7:$R$2292,15,0)</f>
        <v>18.347300000000001</v>
      </c>
      <c r="Q9" s="61">
        <f t="shared" ref="Q9:Q29" si="6">RANK(P9,P$8:P$29,0)</f>
        <v>2</v>
      </c>
      <c r="R9" s="60">
        <f>VLOOKUP($A9,'Return Data'!$B$7:$R$2292,16,0)</f>
        <v>22.944500000000001</v>
      </c>
      <c r="S9" s="62">
        <f t="shared" ref="S9:S29" si="7">RANK(R9,R$8:R$29,0)</f>
        <v>5</v>
      </c>
    </row>
    <row r="10" spans="1:20" x14ac:dyDescent="0.3">
      <c r="A10" s="58" t="s">
        <v>2043</v>
      </c>
      <c r="B10" s="59">
        <f>VLOOKUP($A10,'Return Data'!$B$7:$R$2292,3,0)</f>
        <v>44771</v>
      </c>
      <c r="C10" s="60">
        <f>VLOOKUP($A10,'Return Data'!$B$7:$R$2292,4,0)</f>
        <v>25.06</v>
      </c>
      <c r="D10" s="60">
        <f>VLOOKUP($A10,'Return Data'!$B$7:$R$2292,10,0)</f>
        <v>-2.2621000000000002</v>
      </c>
      <c r="E10" s="61">
        <f t="shared" si="0"/>
        <v>15</v>
      </c>
      <c r="F10" s="60">
        <f>VLOOKUP($A10,'Return Data'!$B$7:$R$2292,11,0)</f>
        <v>-4.9317000000000002</v>
      </c>
      <c r="G10" s="61">
        <f t="shared" si="1"/>
        <v>15</v>
      </c>
      <c r="H10" s="60">
        <f>VLOOKUP($A10,'Return Data'!$B$7:$R$2292,12,0)</f>
        <v>-0.47660000000000002</v>
      </c>
      <c r="I10" s="61">
        <f t="shared" si="2"/>
        <v>11</v>
      </c>
      <c r="J10" s="60">
        <f>VLOOKUP($A10,'Return Data'!$B$7:$R$2292,13,0)</f>
        <v>4.7659000000000002</v>
      </c>
      <c r="K10" s="61">
        <f t="shared" si="3"/>
        <v>13</v>
      </c>
      <c r="L10" s="60">
        <f>VLOOKUP($A10,'Return Data'!$B$7:$R$2292,17,0)</f>
        <v>48.8536</v>
      </c>
      <c r="M10" s="61">
        <f t="shared" si="4"/>
        <v>8</v>
      </c>
      <c r="N10" s="60">
        <f>VLOOKUP($A10,'Return Data'!$B$7:$R$2292,14,0)</f>
        <v>37.317500000000003</v>
      </c>
      <c r="O10" s="61">
        <f t="shared" si="5"/>
        <v>2</v>
      </c>
      <c r="P10" s="60"/>
      <c r="Q10" s="61"/>
      <c r="R10" s="60">
        <f>VLOOKUP($A10,'Return Data'!$B$7:$R$2292,16,0)</f>
        <v>28.9709</v>
      </c>
      <c r="S10" s="62">
        <f t="shared" si="7"/>
        <v>2</v>
      </c>
    </row>
    <row r="11" spans="1:20" x14ac:dyDescent="0.3">
      <c r="A11" s="58" t="s">
        <v>1361</v>
      </c>
      <c r="B11" s="59">
        <f>VLOOKUP($A11,'Return Data'!$B$7:$R$2292,3,0)</f>
        <v>44771</v>
      </c>
      <c r="C11" s="60">
        <f>VLOOKUP($A11,'Return Data'!$B$7:$R$2292,4,0)</f>
        <v>23.8</v>
      </c>
      <c r="D11" s="60">
        <f>VLOOKUP($A11,'Return Data'!$B$7:$R$2292,10,0)</f>
        <v>-1.7341</v>
      </c>
      <c r="E11" s="61">
        <f t="shared" si="0"/>
        <v>11</v>
      </c>
      <c r="F11" s="60">
        <f>VLOOKUP($A11,'Return Data'!$B$7:$R$2292,11,0)</f>
        <v>2.1021000000000001</v>
      </c>
      <c r="G11" s="61">
        <f t="shared" si="1"/>
        <v>2</v>
      </c>
      <c r="H11" s="60">
        <f>VLOOKUP($A11,'Return Data'!$B$7:$R$2292,12,0)</f>
        <v>7.5949</v>
      </c>
      <c r="I11" s="61">
        <f t="shared" si="2"/>
        <v>1</v>
      </c>
      <c r="J11" s="60">
        <f>VLOOKUP($A11,'Return Data'!$B$7:$R$2292,13,0)</f>
        <v>16.7239</v>
      </c>
      <c r="K11" s="61">
        <f t="shared" si="3"/>
        <v>1</v>
      </c>
      <c r="L11" s="60">
        <f>VLOOKUP($A11,'Return Data'!$B$7:$R$2292,17,0)</f>
        <v>55.049700000000001</v>
      </c>
      <c r="M11" s="61">
        <f t="shared" si="4"/>
        <v>2</v>
      </c>
      <c r="N11" s="60">
        <f>VLOOKUP($A11,'Return Data'!$B$7:$R$2292,14,0)</f>
        <v>37.088200000000001</v>
      </c>
      <c r="O11" s="61">
        <f t="shared" ref="O11:O12" si="8">RANK(N11,N$8:N$29,0)</f>
        <v>3</v>
      </c>
      <c r="P11" s="60"/>
      <c r="Q11" s="61"/>
      <c r="R11" s="60">
        <f>VLOOKUP($A11,'Return Data'!$B$7:$R$2292,16,0)</f>
        <v>28.554600000000001</v>
      </c>
      <c r="S11" s="62">
        <f t="shared" si="7"/>
        <v>4</v>
      </c>
    </row>
    <row r="12" spans="1:20" x14ac:dyDescent="0.3">
      <c r="A12" s="58" t="s">
        <v>1363</v>
      </c>
      <c r="B12" s="59">
        <f>VLOOKUP($A12,'Return Data'!$B$7:$R$2292,3,0)</f>
        <v>44771</v>
      </c>
      <c r="C12" s="60">
        <f>VLOOKUP($A12,'Return Data'!$B$7:$R$2292,4,0)</f>
        <v>109.45</v>
      </c>
      <c r="D12" s="60">
        <f>VLOOKUP($A12,'Return Data'!$B$7:$R$2292,10,0)</f>
        <v>-2.6522999999999999</v>
      </c>
      <c r="E12" s="61">
        <f t="shared" si="0"/>
        <v>19</v>
      </c>
      <c r="F12" s="60">
        <f>VLOOKUP($A12,'Return Data'!$B$7:$R$2292,11,0)</f>
        <v>-2.1246999999999998</v>
      </c>
      <c r="G12" s="61">
        <f t="shared" si="1"/>
        <v>9</v>
      </c>
      <c r="H12" s="60">
        <f>VLOOKUP($A12,'Return Data'!$B$7:$R$2292,12,0)</f>
        <v>3.2197</v>
      </c>
      <c r="I12" s="61">
        <f t="shared" si="2"/>
        <v>6</v>
      </c>
      <c r="J12" s="60">
        <f>VLOOKUP($A12,'Return Data'!$B$7:$R$2292,13,0)</f>
        <v>6.3045</v>
      </c>
      <c r="K12" s="61">
        <f t="shared" si="3"/>
        <v>11</v>
      </c>
      <c r="L12" s="60">
        <f>VLOOKUP($A12,'Return Data'!$B$7:$R$2292,17,0)</f>
        <v>45.783499999999997</v>
      </c>
      <c r="M12" s="61">
        <f t="shared" si="4"/>
        <v>11</v>
      </c>
      <c r="N12" s="60">
        <f>VLOOKUP($A12,'Return Data'!$B$7:$R$2292,14,0)</f>
        <v>29.991399999999999</v>
      </c>
      <c r="O12" s="61">
        <f t="shared" si="8"/>
        <v>8</v>
      </c>
      <c r="P12" s="60">
        <f>VLOOKUP($A12,'Return Data'!$B$7:$R$2292,15,0)</f>
        <v>12.202400000000001</v>
      </c>
      <c r="Q12" s="61">
        <f t="shared" si="6"/>
        <v>10</v>
      </c>
      <c r="R12" s="60">
        <f>VLOOKUP($A12,'Return Data'!$B$7:$R$2292,16,0)</f>
        <v>17.1296</v>
      </c>
      <c r="S12" s="62">
        <f t="shared" si="7"/>
        <v>12</v>
      </c>
    </row>
    <row r="13" spans="1:20" x14ac:dyDescent="0.3">
      <c r="A13" s="58" t="s">
        <v>1365</v>
      </c>
      <c r="B13" s="59">
        <f>VLOOKUP($A13,'Return Data'!$B$7:$R$2292,3,0)</f>
        <v>44771</v>
      </c>
      <c r="C13" s="60">
        <f>VLOOKUP($A13,'Return Data'!$B$7:$R$2292,4,0)</f>
        <v>24.079000000000001</v>
      </c>
      <c r="D13" s="60">
        <f>VLOOKUP($A13,'Return Data'!$B$7:$R$2292,10,0)</f>
        <v>-0.66420000000000001</v>
      </c>
      <c r="E13" s="61">
        <f t="shared" si="0"/>
        <v>4</v>
      </c>
      <c r="F13" s="60">
        <f>VLOOKUP($A13,'Return Data'!$B$7:$R$2292,11,0)</f>
        <v>-0.77880000000000005</v>
      </c>
      <c r="G13" s="61">
        <f t="shared" si="1"/>
        <v>6</v>
      </c>
      <c r="H13" s="60">
        <f>VLOOKUP($A13,'Return Data'!$B$7:$R$2292,12,0)</f>
        <v>2.5554999999999999</v>
      </c>
      <c r="I13" s="61">
        <f t="shared" si="2"/>
        <v>8</v>
      </c>
      <c r="J13" s="60">
        <f>VLOOKUP($A13,'Return Data'!$B$7:$R$2292,13,0)</f>
        <v>9.0040999999999993</v>
      </c>
      <c r="K13" s="61">
        <f t="shared" si="3"/>
        <v>6</v>
      </c>
      <c r="L13" s="60">
        <f>VLOOKUP($A13,'Return Data'!$B$7:$R$2292,17,0)</f>
        <v>49.116300000000003</v>
      </c>
      <c r="M13" s="61">
        <f t="shared" si="4"/>
        <v>7</v>
      </c>
      <c r="N13" s="60">
        <f>VLOOKUP($A13,'Return Data'!$B$7:$R$2292,14,0)</f>
        <v>33.779600000000002</v>
      </c>
      <c r="O13" s="61">
        <f t="shared" si="5"/>
        <v>5</v>
      </c>
      <c r="P13" s="60"/>
      <c r="Q13" s="61"/>
      <c r="R13" s="60">
        <f>VLOOKUP($A13,'Return Data'!$B$7:$R$2292,16,0)</f>
        <v>28.782399999999999</v>
      </c>
      <c r="S13" s="62">
        <f t="shared" si="7"/>
        <v>3</v>
      </c>
    </row>
    <row r="14" spans="1:20" x14ac:dyDescent="0.3">
      <c r="A14" s="58" t="s">
        <v>1366</v>
      </c>
      <c r="B14" s="59">
        <f>VLOOKUP($A14,'Return Data'!$B$7:$R$2292,3,0)</f>
        <v>44771</v>
      </c>
      <c r="C14" s="60">
        <f>VLOOKUP($A14,'Return Data'!$B$7:$R$2292,4,0)</f>
        <v>87.684399999999997</v>
      </c>
      <c r="D14" s="60">
        <f>VLOOKUP($A14,'Return Data'!$B$7:$R$2292,10,0)</f>
        <v>-2.3475999999999999</v>
      </c>
      <c r="E14" s="61">
        <f t="shared" si="0"/>
        <v>16</v>
      </c>
      <c r="F14" s="60">
        <f>VLOOKUP($A14,'Return Data'!$B$7:$R$2292,11,0)</f>
        <v>-2.3975</v>
      </c>
      <c r="G14" s="61">
        <f t="shared" si="1"/>
        <v>11</v>
      </c>
      <c r="H14" s="60">
        <f>VLOOKUP($A14,'Return Data'!$B$7:$R$2292,12,0)</f>
        <v>-2.0449999999999999</v>
      </c>
      <c r="I14" s="61">
        <f t="shared" si="2"/>
        <v>14</v>
      </c>
      <c r="J14" s="60">
        <f>VLOOKUP($A14,'Return Data'!$B$7:$R$2292,13,0)</f>
        <v>4.9965000000000002</v>
      </c>
      <c r="K14" s="61">
        <f t="shared" si="3"/>
        <v>12</v>
      </c>
      <c r="L14" s="60">
        <f>VLOOKUP($A14,'Return Data'!$B$7:$R$2292,17,0)</f>
        <v>45.453499999999998</v>
      </c>
      <c r="M14" s="61">
        <f t="shared" si="4"/>
        <v>12</v>
      </c>
      <c r="N14" s="60">
        <f>VLOOKUP($A14,'Return Data'!$B$7:$R$2292,14,0)</f>
        <v>21.837</v>
      </c>
      <c r="O14" s="61">
        <f t="shared" si="5"/>
        <v>18</v>
      </c>
      <c r="P14" s="60">
        <f>VLOOKUP($A14,'Return Data'!$B$7:$R$2292,15,0)</f>
        <v>9.6874000000000002</v>
      </c>
      <c r="Q14" s="61">
        <f t="shared" si="6"/>
        <v>12</v>
      </c>
      <c r="R14" s="60">
        <f>VLOOKUP($A14,'Return Data'!$B$7:$R$2292,16,0)</f>
        <v>14.0176</v>
      </c>
      <c r="S14" s="62">
        <f t="shared" si="7"/>
        <v>15</v>
      </c>
    </row>
    <row r="15" spans="1:20" x14ac:dyDescent="0.3">
      <c r="A15" s="58" t="s">
        <v>1369</v>
      </c>
      <c r="B15" s="59">
        <f>VLOOKUP($A15,'Return Data'!$B$7:$R$2292,3,0)</f>
        <v>44771</v>
      </c>
      <c r="C15" s="60">
        <f>VLOOKUP($A15,'Return Data'!$B$7:$R$2292,4,0)</f>
        <v>70.960999999999999</v>
      </c>
      <c r="D15" s="60">
        <f>VLOOKUP($A15,'Return Data'!$B$7:$R$2292,10,0)</f>
        <v>-1.9117</v>
      </c>
      <c r="E15" s="61">
        <f t="shared" si="0"/>
        <v>13</v>
      </c>
      <c r="F15" s="60">
        <f>VLOOKUP($A15,'Return Data'!$B$7:$R$2292,11,0)</f>
        <v>-5.0091999999999999</v>
      </c>
      <c r="G15" s="61">
        <f t="shared" si="1"/>
        <v>16</v>
      </c>
      <c r="H15" s="60">
        <f>VLOOKUP($A15,'Return Data'!$B$7:$R$2292,12,0)</f>
        <v>-3.0560999999999998</v>
      </c>
      <c r="I15" s="61">
        <f t="shared" si="2"/>
        <v>15</v>
      </c>
      <c r="J15" s="60">
        <f>VLOOKUP($A15,'Return Data'!$B$7:$R$2292,13,0)</f>
        <v>0.80120000000000002</v>
      </c>
      <c r="K15" s="61">
        <f t="shared" si="3"/>
        <v>16</v>
      </c>
      <c r="L15" s="60">
        <f>VLOOKUP($A15,'Return Data'!$B$7:$R$2292,17,0)</f>
        <v>45.264499999999998</v>
      </c>
      <c r="M15" s="61">
        <f t="shared" si="4"/>
        <v>13</v>
      </c>
      <c r="N15" s="60">
        <f>VLOOKUP($A15,'Return Data'!$B$7:$R$2292,14,0)</f>
        <v>22.4025</v>
      </c>
      <c r="O15" s="61">
        <f t="shared" si="5"/>
        <v>17</v>
      </c>
      <c r="P15" s="60">
        <f>VLOOKUP($A15,'Return Data'!$B$7:$R$2292,15,0)</f>
        <v>13.272399999999999</v>
      </c>
      <c r="Q15" s="61">
        <f t="shared" si="6"/>
        <v>8</v>
      </c>
      <c r="R15" s="60">
        <f>VLOOKUP($A15,'Return Data'!$B$7:$R$2292,16,0)</f>
        <v>14.6548</v>
      </c>
      <c r="S15" s="62">
        <f t="shared" si="7"/>
        <v>14</v>
      </c>
    </row>
    <row r="16" spans="1:20" x14ac:dyDescent="0.3">
      <c r="A16" s="58" t="s">
        <v>1370</v>
      </c>
      <c r="B16" s="59">
        <f>VLOOKUP($A16,'Return Data'!$B$7:$R$2292,3,0)</f>
        <v>44771</v>
      </c>
      <c r="C16" s="60">
        <f>VLOOKUP($A16,'Return Data'!$B$7:$R$2292,4,0)</f>
        <v>77.572400000000002</v>
      </c>
      <c r="D16" s="60">
        <f>VLOOKUP($A16,'Return Data'!$B$7:$R$2292,10,0)</f>
        <v>-7.343</v>
      </c>
      <c r="E16" s="61">
        <f t="shared" si="0"/>
        <v>22</v>
      </c>
      <c r="F16" s="60">
        <f>VLOOKUP($A16,'Return Data'!$B$7:$R$2292,11,0)</f>
        <v>-12.829599999999999</v>
      </c>
      <c r="G16" s="61">
        <f t="shared" si="1"/>
        <v>22</v>
      </c>
      <c r="H16" s="60">
        <f>VLOOKUP($A16,'Return Data'!$B$7:$R$2292,12,0)</f>
        <v>-11.254300000000001</v>
      </c>
      <c r="I16" s="61">
        <f t="shared" si="2"/>
        <v>21</v>
      </c>
      <c r="J16" s="60">
        <f>VLOOKUP($A16,'Return Data'!$B$7:$R$2292,13,0)</f>
        <v>-5.1921999999999997</v>
      </c>
      <c r="K16" s="61">
        <f t="shared" si="3"/>
        <v>19</v>
      </c>
      <c r="L16" s="60">
        <f>VLOOKUP($A16,'Return Data'!$B$7:$R$2292,17,0)</f>
        <v>38.131700000000002</v>
      </c>
      <c r="M16" s="61">
        <f t="shared" si="4"/>
        <v>21</v>
      </c>
      <c r="N16" s="60">
        <f>VLOOKUP($A16,'Return Data'!$B$7:$R$2292,14,0)</f>
        <v>20.825199999999999</v>
      </c>
      <c r="O16" s="61">
        <f t="shared" si="5"/>
        <v>19</v>
      </c>
      <c r="P16" s="60">
        <f>VLOOKUP($A16,'Return Data'!$B$7:$R$2292,15,0)</f>
        <v>7.5548999999999999</v>
      </c>
      <c r="Q16" s="61">
        <f t="shared" si="6"/>
        <v>13</v>
      </c>
      <c r="R16" s="60">
        <f>VLOOKUP($A16,'Return Data'!$B$7:$R$2292,16,0)</f>
        <v>12.6447</v>
      </c>
      <c r="S16" s="62">
        <f t="shared" si="7"/>
        <v>18</v>
      </c>
    </row>
    <row r="17" spans="1:19" x14ac:dyDescent="0.3">
      <c r="A17" s="58" t="s">
        <v>1372</v>
      </c>
      <c r="B17" s="59">
        <f>VLOOKUP($A17,'Return Data'!$B$7:$R$2292,3,0)</f>
        <v>44771</v>
      </c>
      <c r="C17" s="60">
        <f>VLOOKUP($A17,'Return Data'!$B$7:$R$2292,4,0)</f>
        <v>52.14</v>
      </c>
      <c r="D17" s="60">
        <f>VLOOKUP($A17,'Return Data'!$B$7:$R$2292,10,0)</f>
        <v>2.9621</v>
      </c>
      <c r="E17" s="61">
        <f t="shared" si="0"/>
        <v>1</v>
      </c>
      <c r="F17" s="60">
        <f>VLOOKUP($A17,'Return Data'!$B$7:$R$2292,11,0)</f>
        <v>3.8645</v>
      </c>
      <c r="G17" s="61">
        <f t="shared" si="1"/>
        <v>1</v>
      </c>
      <c r="H17" s="60">
        <f>VLOOKUP($A17,'Return Data'!$B$7:$R$2292,12,0)</f>
        <v>2.7793999999999999</v>
      </c>
      <c r="I17" s="61">
        <f t="shared" si="2"/>
        <v>7</v>
      </c>
      <c r="J17" s="60">
        <f>VLOOKUP($A17,'Return Data'!$B$7:$R$2292,13,0)</f>
        <v>8.7835999999999999</v>
      </c>
      <c r="K17" s="61">
        <f t="shared" si="3"/>
        <v>7</v>
      </c>
      <c r="L17" s="60">
        <f>VLOOKUP($A17,'Return Data'!$B$7:$R$2292,17,0)</f>
        <v>52.227899999999998</v>
      </c>
      <c r="M17" s="61">
        <f t="shared" si="4"/>
        <v>6</v>
      </c>
      <c r="N17" s="60">
        <f>VLOOKUP($A17,'Return Data'!$B$7:$R$2292,14,0)</f>
        <v>29.1982</v>
      </c>
      <c r="O17" s="61">
        <f t="shared" si="5"/>
        <v>9</v>
      </c>
      <c r="P17" s="60">
        <f>VLOOKUP($A17,'Return Data'!$B$7:$R$2292,15,0)</f>
        <v>14.5641</v>
      </c>
      <c r="Q17" s="61">
        <f t="shared" si="6"/>
        <v>6</v>
      </c>
      <c r="R17" s="60">
        <f>VLOOKUP($A17,'Return Data'!$B$7:$R$2292,16,0)</f>
        <v>11.8133</v>
      </c>
      <c r="S17" s="62">
        <f t="shared" si="7"/>
        <v>19</v>
      </c>
    </row>
    <row r="18" spans="1:19" x14ac:dyDescent="0.3">
      <c r="A18" s="58" t="s">
        <v>1374</v>
      </c>
      <c r="B18" s="59">
        <f>VLOOKUP($A18,'Return Data'!$B$7:$R$2292,3,0)</f>
        <v>44771</v>
      </c>
      <c r="C18" s="60">
        <f>VLOOKUP($A18,'Return Data'!$B$7:$R$2292,4,0)</f>
        <v>17.22</v>
      </c>
      <c r="D18" s="60">
        <f>VLOOKUP($A18,'Return Data'!$B$7:$R$2292,10,0)</f>
        <v>-1.7684</v>
      </c>
      <c r="E18" s="61">
        <f t="shared" si="0"/>
        <v>12</v>
      </c>
      <c r="F18" s="60">
        <f>VLOOKUP($A18,'Return Data'!$B$7:$R$2292,11,0)</f>
        <v>-1.4874000000000001</v>
      </c>
      <c r="G18" s="61">
        <f t="shared" si="1"/>
        <v>7</v>
      </c>
      <c r="H18" s="60">
        <f>VLOOKUP($A18,'Return Data'!$B$7:$R$2292,12,0)</f>
        <v>3.6101000000000001</v>
      </c>
      <c r="I18" s="61">
        <f t="shared" si="2"/>
        <v>4</v>
      </c>
      <c r="J18" s="60">
        <f>VLOOKUP($A18,'Return Data'!$B$7:$R$2292,13,0)</f>
        <v>13.438700000000001</v>
      </c>
      <c r="K18" s="61">
        <f t="shared" si="3"/>
        <v>2</v>
      </c>
      <c r="L18" s="60">
        <f>VLOOKUP($A18,'Return Data'!$B$7:$R$2292,17,0)</f>
        <v>46.8977</v>
      </c>
      <c r="M18" s="61">
        <f t="shared" si="4"/>
        <v>10</v>
      </c>
      <c r="N18" s="60">
        <f>VLOOKUP($A18,'Return Data'!$B$7:$R$2292,14,0)</f>
        <v>26.112100000000002</v>
      </c>
      <c r="O18" s="61">
        <f t="shared" si="5"/>
        <v>15</v>
      </c>
      <c r="P18" s="60">
        <f>VLOOKUP($A18,'Return Data'!$B$7:$R$2292,15,0)</f>
        <v>11.4025</v>
      </c>
      <c r="Q18" s="61">
        <f t="shared" ref="Q18" si="9">RANK(P18,P$8:P$29,0)</f>
        <v>11</v>
      </c>
      <c r="R18" s="60">
        <f>VLOOKUP($A18,'Return Data'!$B$7:$R$2292,16,0)</f>
        <v>11.229200000000001</v>
      </c>
      <c r="S18" s="62">
        <f t="shared" si="7"/>
        <v>20</v>
      </c>
    </row>
    <row r="19" spans="1:19" x14ac:dyDescent="0.3">
      <c r="A19" s="58" t="s">
        <v>1377</v>
      </c>
      <c r="B19" s="59">
        <f>VLOOKUP($A19,'Return Data'!$B$7:$R$2292,3,0)</f>
        <v>44771</v>
      </c>
      <c r="C19" s="60">
        <f>VLOOKUP($A19,'Return Data'!$B$7:$R$2292,4,0)</f>
        <v>20.54</v>
      </c>
      <c r="D19" s="60">
        <f>VLOOKUP($A19,'Return Data'!$B$7:$R$2292,10,0)</f>
        <v>-2.0972</v>
      </c>
      <c r="E19" s="61">
        <f t="shared" si="0"/>
        <v>14</v>
      </c>
      <c r="F19" s="60">
        <f>VLOOKUP($A19,'Return Data'!$B$7:$R$2292,11,0)</f>
        <v>-6.8057999999999996</v>
      </c>
      <c r="G19" s="61">
        <f t="shared" si="1"/>
        <v>18</v>
      </c>
      <c r="H19" s="60">
        <f>VLOOKUP($A19,'Return Data'!$B$7:$R$2292,12,0)</f>
        <v>-8.5485000000000007</v>
      </c>
      <c r="I19" s="61">
        <f t="shared" si="2"/>
        <v>19</v>
      </c>
      <c r="J19" s="60">
        <f>VLOOKUP($A19,'Return Data'!$B$7:$R$2292,13,0)</f>
        <v>-6.2529000000000003</v>
      </c>
      <c r="K19" s="61">
        <f t="shared" si="3"/>
        <v>21</v>
      </c>
      <c r="L19" s="60">
        <f>VLOOKUP($A19,'Return Data'!$B$7:$R$2292,17,0)</f>
        <v>39.334099999999999</v>
      </c>
      <c r="M19" s="61">
        <f t="shared" ref="M19:M21" si="10">RANK(L19,L$8:L$29,0)</f>
        <v>19</v>
      </c>
      <c r="N19" s="60"/>
      <c r="O19" s="61"/>
      <c r="P19" s="60"/>
      <c r="Q19" s="61"/>
      <c r="R19" s="60">
        <f>VLOOKUP($A19,'Return Data'!$B$7:$R$2292,16,0)</f>
        <v>34.563000000000002</v>
      </c>
      <c r="S19" s="62">
        <f t="shared" si="7"/>
        <v>1</v>
      </c>
    </row>
    <row r="20" spans="1:19" x14ac:dyDescent="0.3">
      <c r="A20" s="58" t="s">
        <v>1379</v>
      </c>
      <c r="B20" s="59">
        <f>VLOOKUP($A20,'Return Data'!$B$7:$R$2292,3,0)</f>
        <v>44771</v>
      </c>
      <c r="C20" s="60">
        <f>VLOOKUP($A20,'Return Data'!$B$7:$R$2292,4,0)</f>
        <v>20.37</v>
      </c>
      <c r="D20" s="60">
        <f>VLOOKUP($A20,'Return Data'!$B$7:$R$2292,10,0)</f>
        <v>-0.34250000000000003</v>
      </c>
      <c r="E20" s="61">
        <f t="shared" si="0"/>
        <v>3</v>
      </c>
      <c r="F20" s="60">
        <f>VLOOKUP($A20,'Return Data'!$B$7:$R$2292,11,0)</f>
        <v>-3.9150999999999998</v>
      </c>
      <c r="G20" s="61">
        <f t="shared" si="1"/>
        <v>14</v>
      </c>
      <c r="H20" s="60">
        <f>VLOOKUP($A20,'Return Data'!$B$7:$R$2292,12,0)</f>
        <v>-3.5968</v>
      </c>
      <c r="I20" s="61">
        <f t="shared" si="2"/>
        <v>16</v>
      </c>
      <c r="J20" s="60">
        <f>VLOOKUP($A20,'Return Data'!$B$7:$R$2292,13,0)</f>
        <v>0.74180000000000001</v>
      </c>
      <c r="K20" s="61">
        <f t="shared" si="3"/>
        <v>17</v>
      </c>
      <c r="L20" s="60">
        <f>VLOOKUP($A20,'Return Data'!$B$7:$R$2292,17,0)</f>
        <v>41.248100000000001</v>
      </c>
      <c r="M20" s="61">
        <f t="shared" si="10"/>
        <v>18</v>
      </c>
      <c r="N20" s="60">
        <f>VLOOKUP($A20,'Return Data'!$B$7:$R$2292,14,0)</f>
        <v>28.740200000000002</v>
      </c>
      <c r="O20" s="61">
        <f t="shared" si="5"/>
        <v>13</v>
      </c>
      <c r="P20" s="60"/>
      <c r="Q20" s="61"/>
      <c r="R20" s="60">
        <f>VLOOKUP($A20,'Return Data'!$B$7:$R$2292,16,0)</f>
        <v>20.904599999999999</v>
      </c>
      <c r="S20" s="62">
        <f t="shared" si="7"/>
        <v>7</v>
      </c>
    </row>
    <row r="21" spans="1:19" x14ac:dyDescent="0.3">
      <c r="A21" s="58" t="s">
        <v>1381</v>
      </c>
      <c r="B21" s="59">
        <f>VLOOKUP($A21,'Return Data'!$B$7:$R$2292,3,0)</f>
        <v>44771</v>
      </c>
      <c r="C21" s="60">
        <f>VLOOKUP($A21,'Return Data'!$B$7:$R$2292,4,0)</f>
        <v>13.4201</v>
      </c>
      <c r="D21" s="60">
        <f>VLOOKUP($A21,'Return Data'!$B$7:$R$2292,10,0)</f>
        <v>-1.677</v>
      </c>
      <c r="E21" s="61">
        <f t="shared" si="0"/>
        <v>10</v>
      </c>
      <c r="F21" s="60">
        <f>VLOOKUP($A21,'Return Data'!$B$7:$R$2292,11,0)</f>
        <v>-7.6584000000000003</v>
      </c>
      <c r="G21" s="61">
        <f t="shared" si="1"/>
        <v>20</v>
      </c>
      <c r="H21" s="60">
        <f>VLOOKUP($A21,'Return Data'!$B$7:$R$2292,12,0)</f>
        <v>-14.551600000000001</v>
      </c>
      <c r="I21" s="61">
        <f t="shared" si="2"/>
        <v>22</v>
      </c>
      <c r="J21" s="60">
        <f>VLOOKUP($A21,'Return Data'!$B$7:$R$2292,13,0)</f>
        <v>-15.9842</v>
      </c>
      <c r="K21" s="61">
        <f t="shared" si="3"/>
        <v>22</v>
      </c>
      <c r="L21" s="60">
        <f>VLOOKUP($A21,'Return Data'!$B$7:$R$2292,17,0)</f>
        <v>25.7027</v>
      </c>
      <c r="M21" s="61">
        <f t="shared" si="10"/>
        <v>22</v>
      </c>
      <c r="N21" s="60"/>
      <c r="O21" s="61"/>
      <c r="P21" s="60"/>
      <c r="Q21" s="61"/>
      <c r="R21" s="60">
        <f>VLOOKUP($A21,'Return Data'!$B$7:$R$2292,16,0)</f>
        <v>12.776400000000001</v>
      </c>
      <c r="S21" s="62">
        <f t="shared" si="7"/>
        <v>17</v>
      </c>
    </row>
    <row r="22" spans="1:19" x14ac:dyDescent="0.3">
      <c r="A22" s="58" t="s">
        <v>1382</v>
      </c>
      <c r="B22" s="59">
        <f>VLOOKUP($A22,'Return Data'!$B$7:$R$2292,3,0)</f>
        <v>44771</v>
      </c>
      <c r="C22" s="60">
        <f>VLOOKUP($A22,'Return Data'!$B$7:$R$2292,4,0)</f>
        <v>158.46100000000001</v>
      </c>
      <c r="D22" s="60">
        <f>VLOOKUP($A22,'Return Data'!$B$7:$R$2292,10,0)</f>
        <v>-3.1665999999999999</v>
      </c>
      <c r="E22" s="61">
        <f t="shared" si="0"/>
        <v>20</v>
      </c>
      <c r="F22" s="60">
        <f>VLOOKUP($A22,'Return Data'!$B$7:$R$2292,11,0)</f>
        <v>-2.1562000000000001</v>
      </c>
      <c r="G22" s="61">
        <f t="shared" si="1"/>
        <v>10</v>
      </c>
      <c r="H22" s="60">
        <f>VLOOKUP($A22,'Return Data'!$B$7:$R$2292,12,0)</f>
        <v>-1.9655</v>
      </c>
      <c r="I22" s="61">
        <f t="shared" si="2"/>
        <v>13</v>
      </c>
      <c r="J22" s="60">
        <f>VLOOKUP($A22,'Return Data'!$B$7:$R$2292,13,0)</f>
        <v>6.6093999999999999</v>
      </c>
      <c r="K22" s="61">
        <f t="shared" si="3"/>
        <v>9</v>
      </c>
      <c r="L22" s="60">
        <f>VLOOKUP($A22,'Return Data'!$B$7:$R$2292,17,0)</f>
        <v>53.163400000000003</v>
      </c>
      <c r="M22" s="61">
        <f t="shared" si="4"/>
        <v>4</v>
      </c>
      <c r="N22" s="60">
        <f>VLOOKUP($A22,'Return Data'!$B$7:$R$2292,14,0)</f>
        <v>34.067999999999998</v>
      </c>
      <c r="O22" s="61">
        <f t="shared" si="5"/>
        <v>4</v>
      </c>
      <c r="P22" s="60">
        <f>VLOOKUP($A22,'Return Data'!$B$7:$R$2292,15,0)</f>
        <v>16.433700000000002</v>
      </c>
      <c r="Q22" s="61">
        <f t="shared" si="6"/>
        <v>5</v>
      </c>
      <c r="R22" s="60">
        <f>VLOOKUP($A22,'Return Data'!$B$7:$R$2292,16,0)</f>
        <v>17.170999999999999</v>
      </c>
      <c r="S22" s="62">
        <f t="shared" si="7"/>
        <v>11</v>
      </c>
    </row>
    <row r="23" spans="1:19" x14ac:dyDescent="0.3">
      <c r="A23" s="58" t="s">
        <v>1385</v>
      </c>
      <c r="B23" s="59">
        <f>VLOOKUP($A23,'Return Data'!$B$7:$R$2292,3,0)</f>
        <v>44771</v>
      </c>
      <c r="C23" s="60">
        <f>VLOOKUP($A23,'Return Data'!$B$7:$R$2292,4,0)</f>
        <v>44.499000000000002</v>
      </c>
      <c r="D23" s="60">
        <f>VLOOKUP($A23,'Return Data'!$B$7:$R$2292,10,0)</f>
        <v>-1.2582</v>
      </c>
      <c r="E23" s="61">
        <f t="shared" si="0"/>
        <v>6</v>
      </c>
      <c r="F23" s="60">
        <f>VLOOKUP($A23,'Return Data'!$B$7:$R$2292,11,0)</f>
        <v>-2.9211999999999998</v>
      </c>
      <c r="G23" s="61">
        <f t="shared" si="1"/>
        <v>12</v>
      </c>
      <c r="H23" s="60">
        <f>VLOOKUP($A23,'Return Data'!$B$7:$R$2292,12,0)</f>
        <v>3.4331</v>
      </c>
      <c r="I23" s="61">
        <f t="shared" si="2"/>
        <v>5</v>
      </c>
      <c r="J23" s="60">
        <f>VLOOKUP($A23,'Return Data'!$B$7:$R$2292,13,0)</f>
        <v>10.934100000000001</v>
      </c>
      <c r="K23" s="61">
        <f t="shared" si="3"/>
        <v>3</v>
      </c>
      <c r="L23" s="60">
        <f>VLOOKUP($A23,'Return Data'!$B$7:$R$2292,17,0)</f>
        <v>52.917000000000002</v>
      </c>
      <c r="M23" s="61">
        <f t="shared" si="4"/>
        <v>5</v>
      </c>
      <c r="N23" s="60">
        <f>VLOOKUP($A23,'Return Data'!$B$7:$R$2292,14,0)</f>
        <v>26.326799999999999</v>
      </c>
      <c r="O23" s="61">
        <f t="shared" si="5"/>
        <v>14</v>
      </c>
      <c r="P23" s="60">
        <f>VLOOKUP($A23,'Return Data'!$B$7:$R$2292,15,0)</f>
        <v>12.6031</v>
      </c>
      <c r="Q23" s="61">
        <f t="shared" si="6"/>
        <v>9</v>
      </c>
      <c r="R23" s="60">
        <f>VLOOKUP($A23,'Return Data'!$B$7:$R$2292,16,0)</f>
        <v>19.9175</v>
      </c>
      <c r="S23" s="62">
        <f t="shared" si="7"/>
        <v>9</v>
      </c>
    </row>
    <row r="24" spans="1:19" x14ac:dyDescent="0.3">
      <c r="A24" s="58" t="s">
        <v>1386</v>
      </c>
      <c r="B24" s="59">
        <f>VLOOKUP($A24,'Return Data'!$B$7:$R$2292,3,0)</f>
        <v>44771</v>
      </c>
      <c r="C24" s="60">
        <f>VLOOKUP($A24,'Return Data'!$B$7:$R$2292,4,0)</f>
        <v>85.177999999999997</v>
      </c>
      <c r="D24" s="60">
        <f>VLOOKUP($A24,'Return Data'!$B$7:$R$2292,10,0)</f>
        <v>-1.6687000000000001</v>
      </c>
      <c r="E24" s="61">
        <f t="shared" si="0"/>
        <v>9</v>
      </c>
      <c r="F24" s="60">
        <f>VLOOKUP($A24,'Return Data'!$B$7:$R$2292,11,0)</f>
        <v>-2.5399999999999999E-2</v>
      </c>
      <c r="G24" s="61">
        <f t="shared" si="1"/>
        <v>5</v>
      </c>
      <c r="H24" s="60">
        <f>VLOOKUP($A24,'Return Data'!$B$7:$R$2292,12,0)</f>
        <v>5.6059999999999999</v>
      </c>
      <c r="I24" s="61">
        <f t="shared" si="2"/>
        <v>2</v>
      </c>
      <c r="J24" s="60">
        <f>VLOOKUP($A24,'Return Data'!$B$7:$R$2292,13,0)</f>
        <v>10.580399999999999</v>
      </c>
      <c r="K24" s="61">
        <f t="shared" si="3"/>
        <v>4</v>
      </c>
      <c r="L24" s="60">
        <f>VLOOKUP($A24,'Return Data'!$B$7:$R$2292,17,0)</f>
        <v>53.365400000000001</v>
      </c>
      <c r="M24" s="61">
        <f t="shared" si="4"/>
        <v>3</v>
      </c>
      <c r="N24" s="60">
        <f>VLOOKUP($A24,'Return Data'!$B$7:$R$2292,14,0)</f>
        <v>33.141399999999997</v>
      </c>
      <c r="O24" s="61">
        <f t="shared" si="5"/>
        <v>6</v>
      </c>
      <c r="P24" s="60">
        <f>VLOOKUP($A24,'Return Data'!$B$7:$R$2292,15,0)</f>
        <v>16.895700000000001</v>
      </c>
      <c r="Q24" s="61">
        <f t="shared" si="6"/>
        <v>4</v>
      </c>
      <c r="R24" s="60">
        <f>VLOOKUP($A24,'Return Data'!$B$7:$R$2292,16,0)</f>
        <v>19.770600000000002</v>
      </c>
      <c r="S24" s="62">
        <f t="shared" si="7"/>
        <v>10</v>
      </c>
    </row>
    <row r="25" spans="1:19" x14ac:dyDescent="0.3">
      <c r="A25" s="58" t="s">
        <v>1390</v>
      </c>
      <c r="B25" s="59">
        <f>VLOOKUP($A25,'Return Data'!$B$7:$R$2292,3,0)</f>
        <v>44771</v>
      </c>
      <c r="C25" s="60">
        <f>VLOOKUP($A25,'Return Data'!$B$7:$R$2292,4,0)</f>
        <v>139.724497281786</v>
      </c>
      <c r="D25" s="60">
        <f>VLOOKUP($A25,'Return Data'!$B$7:$R$2292,10,0)</f>
        <v>-6.4951999999999996</v>
      </c>
      <c r="E25" s="61">
        <f t="shared" si="0"/>
        <v>21</v>
      </c>
      <c r="F25" s="60">
        <f>VLOOKUP($A25,'Return Data'!$B$7:$R$2292,11,0)</f>
        <v>-8.2196999999999996</v>
      </c>
      <c r="G25" s="61">
        <f t="shared" si="1"/>
        <v>21</v>
      </c>
      <c r="H25" s="60">
        <f>VLOOKUP($A25,'Return Data'!$B$7:$R$2292,12,0)</f>
        <v>-4.2106000000000003</v>
      </c>
      <c r="I25" s="61">
        <f t="shared" si="2"/>
        <v>17</v>
      </c>
      <c r="J25" s="60">
        <f>VLOOKUP($A25,'Return Data'!$B$7:$R$2292,13,0)</f>
        <v>-1.7927999999999999</v>
      </c>
      <c r="K25" s="61">
        <f t="shared" si="3"/>
        <v>18</v>
      </c>
      <c r="L25" s="60">
        <f>VLOOKUP($A25,'Return Data'!$B$7:$R$2292,17,0)</f>
        <v>60.088799999999999</v>
      </c>
      <c r="M25" s="61">
        <f t="shared" si="4"/>
        <v>1</v>
      </c>
      <c r="N25" s="60">
        <f>VLOOKUP($A25,'Return Data'!$B$7:$R$2292,14,0)</f>
        <v>44.314100000000003</v>
      </c>
      <c r="O25" s="61">
        <f t="shared" si="5"/>
        <v>1</v>
      </c>
      <c r="P25" s="60">
        <f>VLOOKUP($A25,'Return Data'!$B$7:$R$2292,15,0)</f>
        <v>19.857099999999999</v>
      </c>
      <c r="Q25" s="61">
        <f t="shared" si="6"/>
        <v>1</v>
      </c>
      <c r="R25" s="60">
        <f>VLOOKUP($A25,'Return Data'!$B$7:$R$2292,16,0)</f>
        <v>10.761900000000001</v>
      </c>
      <c r="S25" s="62">
        <f t="shared" si="7"/>
        <v>22</v>
      </c>
    </row>
    <row r="26" spans="1:19" x14ac:dyDescent="0.3">
      <c r="A26" s="58" t="s">
        <v>1393</v>
      </c>
      <c r="B26" s="59">
        <f>VLOOKUP($A26,'Return Data'!$B$7:$R$2292,3,0)</f>
        <v>44771</v>
      </c>
      <c r="C26" s="60">
        <f>VLOOKUP($A26,'Return Data'!$B$7:$R$2292,4,0)</f>
        <v>104.1759</v>
      </c>
      <c r="D26" s="60">
        <f>VLOOKUP($A26,'Return Data'!$B$7:$R$2292,10,0)</f>
        <v>-0.76170000000000004</v>
      </c>
      <c r="E26" s="61">
        <f t="shared" si="0"/>
        <v>5</v>
      </c>
      <c r="F26" s="60">
        <f>VLOOKUP($A26,'Return Data'!$B$7:$R$2292,11,0)</f>
        <v>1.2759</v>
      </c>
      <c r="G26" s="61">
        <f t="shared" si="1"/>
        <v>3</v>
      </c>
      <c r="H26" s="60">
        <f>VLOOKUP($A26,'Return Data'!$B$7:$R$2292,12,0)</f>
        <v>1.1071</v>
      </c>
      <c r="I26" s="61">
        <f t="shared" si="2"/>
        <v>10</v>
      </c>
      <c r="J26" s="60">
        <f>VLOOKUP($A26,'Return Data'!$B$7:$R$2292,13,0)</f>
        <v>9.3069000000000006</v>
      </c>
      <c r="K26" s="61">
        <f t="shared" si="3"/>
        <v>5</v>
      </c>
      <c r="L26" s="60">
        <f>VLOOKUP($A26,'Return Data'!$B$7:$R$2292,17,0)</f>
        <v>43.459000000000003</v>
      </c>
      <c r="M26" s="61">
        <f t="shared" si="4"/>
        <v>16</v>
      </c>
      <c r="N26" s="60">
        <f>VLOOKUP($A26,'Return Data'!$B$7:$R$2292,14,0)</f>
        <v>28.987100000000002</v>
      </c>
      <c r="O26" s="61">
        <f t="shared" si="5"/>
        <v>12</v>
      </c>
      <c r="P26" s="60">
        <f>VLOOKUP($A26,'Return Data'!$B$7:$R$2292,15,0)</f>
        <v>17.616499999999998</v>
      </c>
      <c r="Q26" s="61">
        <f t="shared" si="6"/>
        <v>3</v>
      </c>
      <c r="R26" s="60">
        <f>VLOOKUP($A26,'Return Data'!$B$7:$R$2292,16,0)</f>
        <v>19.933</v>
      </c>
      <c r="S26" s="62">
        <f t="shared" si="7"/>
        <v>8</v>
      </c>
    </row>
    <row r="27" spans="1:19" x14ac:dyDescent="0.3">
      <c r="A27" s="58" t="s">
        <v>1394</v>
      </c>
      <c r="B27" s="59">
        <f>VLOOKUP($A27,'Return Data'!$B$7:$R$2292,3,0)</f>
        <v>44771</v>
      </c>
      <c r="C27" s="60">
        <f>VLOOKUP($A27,'Return Data'!$B$7:$R$2292,4,0)</f>
        <v>140.4949</v>
      </c>
      <c r="D27" s="60">
        <f>VLOOKUP($A27,'Return Data'!$B$7:$R$2292,10,0)</f>
        <v>-2.3923000000000001</v>
      </c>
      <c r="E27" s="61">
        <f t="shared" si="0"/>
        <v>17</v>
      </c>
      <c r="F27" s="60">
        <f>VLOOKUP($A27,'Return Data'!$B$7:$R$2292,11,0)</f>
        <v>-5.32</v>
      </c>
      <c r="G27" s="61">
        <f t="shared" si="1"/>
        <v>17</v>
      </c>
      <c r="H27" s="60">
        <f>VLOOKUP($A27,'Return Data'!$B$7:$R$2292,12,0)</f>
        <v>-4.2248999999999999</v>
      </c>
      <c r="I27" s="61">
        <f t="shared" si="2"/>
        <v>18</v>
      </c>
      <c r="J27" s="60">
        <f>VLOOKUP($A27,'Return Data'!$B$7:$R$2292,13,0)</f>
        <v>3.7216</v>
      </c>
      <c r="K27" s="61">
        <f t="shared" si="3"/>
        <v>14</v>
      </c>
      <c r="L27" s="60">
        <f>VLOOKUP($A27,'Return Data'!$B$7:$R$2292,17,0)</f>
        <v>44.891199999999998</v>
      </c>
      <c r="M27" s="61">
        <f t="shared" si="4"/>
        <v>15</v>
      </c>
      <c r="N27" s="60">
        <f>VLOOKUP($A27,'Return Data'!$B$7:$R$2292,14,0)</f>
        <v>25.163699999999999</v>
      </c>
      <c r="O27" s="61">
        <f t="shared" si="5"/>
        <v>16</v>
      </c>
      <c r="P27" s="60">
        <f>VLOOKUP($A27,'Return Data'!$B$7:$R$2292,15,0)</f>
        <v>7.3978000000000002</v>
      </c>
      <c r="Q27" s="61">
        <f t="shared" si="6"/>
        <v>14</v>
      </c>
      <c r="R27" s="60">
        <f>VLOOKUP($A27,'Return Data'!$B$7:$R$2292,16,0)</f>
        <v>16.340199999999999</v>
      </c>
      <c r="S27" s="62">
        <f t="shared" si="7"/>
        <v>13</v>
      </c>
    </row>
    <row r="28" spans="1:19" x14ac:dyDescent="0.3">
      <c r="A28" s="58" t="s">
        <v>1397</v>
      </c>
      <c r="B28" s="59">
        <f>VLOOKUP($A28,'Return Data'!$B$7:$R$2292,3,0)</f>
        <v>44771</v>
      </c>
      <c r="C28" s="60">
        <f>VLOOKUP($A28,'Return Data'!$B$7:$R$2292,4,0)</f>
        <v>20.893699999999999</v>
      </c>
      <c r="D28" s="60">
        <f>VLOOKUP($A28,'Return Data'!$B$7:$R$2292,10,0)</f>
        <v>-1.5190999999999999</v>
      </c>
      <c r="E28" s="61">
        <f t="shared" si="0"/>
        <v>8</v>
      </c>
      <c r="F28" s="60">
        <f>VLOOKUP($A28,'Return Data'!$B$7:$R$2292,11,0)</f>
        <v>-3.1173999999999999</v>
      </c>
      <c r="G28" s="61">
        <f t="shared" si="1"/>
        <v>13</v>
      </c>
      <c r="H28" s="60">
        <f>VLOOKUP($A28,'Return Data'!$B$7:$R$2292,12,0)</f>
        <v>-1.2486999999999999</v>
      </c>
      <c r="I28" s="61">
        <f t="shared" si="2"/>
        <v>12</v>
      </c>
      <c r="J28" s="60">
        <f>VLOOKUP($A28,'Return Data'!$B$7:$R$2292,13,0)</f>
        <v>2.9302000000000001</v>
      </c>
      <c r="K28" s="61">
        <f t="shared" si="3"/>
        <v>15</v>
      </c>
      <c r="L28" s="60">
        <f>VLOOKUP($A28,'Return Data'!$B$7:$R$2292,17,0)</f>
        <v>44.970500000000001</v>
      </c>
      <c r="M28" s="61">
        <f t="shared" si="4"/>
        <v>14</v>
      </c>
      <c r="N28" s="60">
        <f>VLOOKUP($A28,'Return Data'!$B$7:$R$2292,14,0)</f>
        <v>29.1372</v>
      </c>
      <c r="O28" s="61">
        <f t="shared" si="5"/>
        <v>10</v>
      </c>
      <c r="P28" s="60"/>
      <c r="Q28" s="61"/>
      <c r="R28" s="60">
        <f>VLOOKUP($A28,'Return Data'!$B$7:$R$2292,16,0)</f>
        <v>21.956099999999999</v>
      </c>
      <c r="S28" s="62">
        <f t="shared" si="7"/>
        <v>6</v>
      </c>
    </row>
    <row r="29" spans="1:19" x14ac:dyDescent="0.3">
      <c r="A29" s="58" t="s">
        <v>1399</v>
      </c>
      <c r="B29" s="59">
        <f>VLOOKUP($A29,'Return Data'!$B$7:$R$2292,3,0)</f>
        <v>44771</v>
      </c>
      <c r="C29" s="60">
        <f>VLOOKUP($A29,'Return Data'!$B$7:$R$2292,4,0)</f>
        <v>28.94</v>
      </c>
      <c r="D29" s="60">
        <f>VLOOKUP($A29,'Return Data'!$B$7:$R$2292,10,0)</f>
        <v>-0.13800000000000001</v>
      </c>
      <c r="E29" s="61">
        <f t="shared" si="0"/>
        <v>2</v>
      </c>
      <c r="F29" s="60">
        <f>VLOOKUP($A29,'Return Data'!$B$7:$R$2292,11,0)</f>
        <v>0.1038</v>
      </c>
      <c r="G29" s="61">
        <f t="shared" si="1"/>
        <v>4</v>
      </c>
      <c r="H29" s="60">
        <f>VLOOKUP($A29,'Return Data'!$B$7:$R$2292,12,0)</f>
        <v>3.6533000000000002</v>
      </c>
      <c r="I29" s="61">
        <f t="shared" si="2"/>
        <v>3</v>
      </c>
      <c r="J29" s="60">
        <f>VLOOKUP($A29,'Return Data'!$B$7:$R$2292,13,0)</f>
        <v>6.5145</v>
      </c>
      <c r="K29" s="61">
        <f t="shared" si="3"/>
        <v>10</v>
      </c>
      <c r="L29" s="60">
        <f>VLOOKUP($A29,'Return Data'!$B$7:$R$2292,17,0)</f>
        <v>47.179099999999998</v>
      </c>
      <c r="M29" s="61">
        <f t="shared" si="4"/>
        <v>9</v>
      </c>
      <c r="N29" s="60">
        <f>VLOOKUP($A29,'Return Data'!$B$7:$R$2292,14,0)</f>
        <v>32.7898</v>
      </c>
      <c r="O29" s="61">
        <f t="shared" si="5"/>
        <v>7</v>
      </c>
      <c r="P29" s="60">
        <f>VLOOKUP($A29,'Return Data'!$B$7:$R$2292,15,0)</f>
        <v>14.014799999999999</v>
      </c>
      <c r="Q29" s="61">
        <f t="shared" si="6"/>
        <v>7</v>
      </c>
      <c r="R29" s="60">
        <f>VLOOKUP($A29,'Return Data'!$B$7:$R$2292,16,0)</f>
        <v>13.945499999999999</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-1.9671727272727269</v>
      </c>
      <c r="E31" s="69"/>
      <c r="F31" s="70">
        <f>AVERAGE(F8:F29)</f>
        <v>-3.2513181818181818</v>
      </c>
      <c r="G31" s="69"/>
      <c r="H31" s="70">
        <f>AVERAGE(H8:H29)</f>
        <v>-1.2839954545454546</v>
      </c>
      <c r="I31" s="69"/>
      <c r="J31" s="70">
        <f>AVERAGE(J8:J29)</f>
        <v>4.0355499999999997</v>
      </c>
      <c r="K31" s="69"/>
      <c r="L31" s="70">
        <f>AVERAGE(L8:L29)</f>
        <v>46.13637727272728</v>
      </c>
      <c r="M31" s="69"/>
      <c r="N31" s="70">
        <f>AVERAGE(N8:N29)</f>
        <v>29.409229999999997</v>
      </c>
      <c r="O31" s="69"/>
      <c r="P31" s="70">
        <f>AVERAGE(P8:P29)</f>
        <v>13.164173333333332</v>
      </c>
      <c r="Q31" s="69"/>
      <c r="R31" s="70">
        <f>AVERAGE(R8:R29)</f>
        <v>18.632468181818183</v>
      </c>
      <c r="S31" s="71"/>
    </row>
    <row r="32" spans="1:19" x14ac:dyDescent="0.3">
      <c r="A32" s="68" t="s">
        <v>28</v>
      </c>
      <c r="B32" s="69"/>
      <c r="C32" s="69"/>
      <c r="D32" s="70">
        <f>MIN(D8:D29)</f>
        <v>-7.343</v>
      </c>
      <c r="E32" s="69"/>
      <c r="F32" s="70">
        <f>MIN(F8:F29)</f>
        <v>-12.829599999999999</v>
      </c>
      <c r="G32" s="69"/>
      <c r="H32" s="70">
        <f>MIN(H8:H29)</f>
        <v>-14.551600000000001</v>
      </c>
      <c r="I32" s="69"/>
      <c r="J32" s="70">
        <f>MIN(J8:J29)</f>
        <v>-15.9842</v>
      </c>
      <c r="K32" s="69"/>
      <c r="L32" s="70">
        <f>MIN(L8:L29)</f>
        <v>25.7027</v>
      </c>
      <c r="M32" s="69"/>
      <c r="N32" s="70">
        <f>MIN(N8:N29)</f>
        <v>17.8444</v>
      </c>
      <c r="O32" s="69"/>
      <c r="P32" s="70">
        <f>MIN(P8:P29)</f>
        <v>5.6128999999999998</v>
      </c>
      <c r="Q32" s="69"/>
      <c r="R32" s="70">
        <f>MIN(R8:R29)</f>
        <v>10.761900000000001</v>
      </c>
      <c r="S32" s="71"/>
    </row>
    <row r="33" spans="1:19" ht="15" thickBot="1" x14ac:dyDescent="0.35">
      <c r="A33" s="72" t="s">
        <v>29</v>
      </c>
      <c r="B33" s="73"/>
      <c r="C33" s="73"/>
      <c r="D33" s="74">
        <f>MAX(D8:D29)</f>
        <v>2.9621</v>
      </c>
      <c r="E33" s="73"/>
      <c r="F33" s="74">
        <f>MAX(F8:F29)</f>
        <v>3.8645</v>
      </c>
      <c r="G33" s="73"/>
      <c r="H33" s="74">
        <f>MAX(H8:H29)</f>
        <v>7.5949</v>
      </c>
      <c r="I33" s="73"/>
      <c r="J33" s="74">
        <f>MAX(J8:J29)</f>
        <v>16.7239</v>
      </c>
      <c r="K33" s="73"/>
      <c r="L33" s="74">
        <f>MAX(L8:L29)</f>
        <v>60.088799999999999</v>
      </c>
      <c r="M33" s="73"/>
      <c r="N33" s="74">
        <f>MAX(N8:N29)</f>
        <v>44.314100000000003</v>
      </c>
      <c r="O33" s="73"/>
      <c r="P33" s="74">
        <f>MAX(P8:P29)</f>
        <v>19.857099999999999</v>
      </c>
      <c r="Q33" s="73"/>
      <c r="R33" s="74">
        <f>MAX(R8:R29)</f>
        <v>34.563000000000002</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44771</v>
      </c>
      <c r="C8" s="60">
        <f>VLOOKUP($A8,'Return Data'!$B$7:$R$2292,4,0)</f>
        <v>493.91</v>
      </c>
      <c r="D8" s="60">
        <f>VLOOKUP($A8,'Return Data'!$B$7:$R$2292,10,0)</f>
        <v>-1.3522000000000001</v>
      </c>
      <c r="E8" s="61">
        <f t="shared" ref="E8:E31" si="0">RANK(D8,D$8:D$31,0)</f>
        <v>21</v>
      </c>
      <c r="F8" s="60">
        <f>VLOOKUP($A8,'Return Data'!$B$7:$R$2292,11,0)</f>
        <v>-1.5566</v>
      </c>
      <c r="G8" s="61">
        <f t="shared" ref="G8:G31" si="1">RANK(F8,F$8:F$31,0)</f>
        <v>21</v>
      </c>
      <c r="H8" s="60">
        <f>VLOOKUP($A8,'Return Data'!$B$7:$R$2292,12,0)</f>
        <v>-2.1534</v>
      </c>
      <c r="I8" s="61">
        <f t="shared" ref="I8:I31" si="2">RANK(H8,H$8:H$31,0)</f>
        <v>16</v>
      </c>
      <c r="J8" s="60">
        <f>VLOOKUP($A8,'Return Data'!$B$7:$R$2292,13,0)</f>
        <v>7.5119999999999996</v>
      </c>
      <c r="K8" s="61">
        <f t="shared" ref="K8:K31" si="3">RANK(J8,J$8:J$31,0)</f>
        <v>12</v>
      </c>
      <c r="L8" s="60">
        <f>VLOOKUP($A8,'Return Data'!$B$7:$R$2292,17,0)</f>
        <v>37.732599999999998</v>
      </c>
      <c r="M8" s="61">
        <f t="shared" ref="M8:M29" si="4">RANK(L8,L$8:L$31,0)</f>
        <v>11</v>
      </c>
      <c r="N8" s="60">
        <f>VLOOKUP($A8,'Return Data'!$B$7:$R$2292,14,0)</f>
        <v>21.016500000000001</v>
      </c>
      <c r="O8" s="61">
        <f t="shared" ref="O8:O20" si="5">RANK(N8,N$8:N$31,0)</f>
        <v>17</v>
      </c>
      <c r="P8" s="60">
        <f>VLOOKUP($A8,'Return Data'!$B$7:$R$2292,15,0)</f>
        <v>9.4330999999999996</v>
      </c>
      <c r="Q8" s="61">
        <f t="shared" ref="Q8:Q19" si="6">RANK(P8,P$8:P$31,0)</f>
        <v>19</v>
      </c>
      <c r="R8" s="60">
        <f>VLOOKUP($A8,'Return Data'!$B$7:$R$2292,16,0)</f>
        <v>15.9247</v>
      </c>
      <c r="S8" s="62">
        <f t="shared" ref="S8:S31" si="7">RANK(R8,R$8:R$31,0)</f>
        <v>22</v>
      </c>
    </row>
    <row r="9" spans="1:20" x14ac:dyDescent="0.3">
      <c r="A9" s="58" t="s">
        <v>1086</v>
      </c>
      <c r="B9" s="59">
        <f>VLOOKUP($A9,'Return Data'!$B$7:$R$2292,3,0)</f>
        <v>44771</v>
      </c>
      <c r="C9" s="60">
        <f>VLOOKUP($A9,'Return Data'!$B$7:$R$2292,4,0)</f>
        <v>74.680000000000007</v>
      </c>
      <c r="D9" s="60">
        <f>VLOOKUP($A9,'Return Data'!$B$7:$R$2292,10,0)</f>
        <v>0.91890000000000005</v>
      </c>
      <c r="E9" s="61">
        <f t="shared" si="0"/>
        <v>8</v>
      </c>
      <c r="F9" s="60">
        <f>VLOOKUP($A9,'Return Data'!$B$7:$R$2292,11,0)</f>
        <v>0.1207</v>
      </c>
      <c r="G9" s="61">
        <f t="shared" si="1"/>
        <v>16</v>
      </c>
      <c r="H9" s="60">
        <f>VLOOKUP($A9,'Return Data'!$B$7:$R$2292,12,0)</f>
        <v>-4.0842999999999998</v>
      </c>
      <c r="I9" s="61">
        <f t="shared" si="2"/>
        <v>21</v>
      </c>
      <c r="J9" s="60">
        <f>VLOOKUP($A9,'Return Data'!$B$7:$R$2292,13,0)</f>
        <v>6.0343999999999998</v>
      </c>
      <c r="K9" s="61">
        <f t="shared" si="3"/>
        <v>16</v>
      </c>
      <c r="L9" s="60">
        <f>VLOOKUP($A9,'Return Data'!$B$7:$R$2292,17,0)</f>
        <v>32.418399999999998</v>
      </c>
      <c r="M9" s="61">
        <f t="shared" si="4"/>
        <v>18</v>
      </c>
      <c r="N9" s="60">
        <f>VLOOKUP($A9,'Return Data'!$B$7:$R$2292,14,0)</f>
        <v>25.7194</v>
      </c>
      <c r="O9" s="61">
        <f t="shared" si="5"/>
        <v>9</v>
      </c>
      <c r="P9" s="60">
        <f>VLOOKUP($A9,'Return Data'!$B$7:$R$2292,15,0)</f>
        <v>18.389600000000002</v>
      </c>
      <c r="Q9" s="61">
        <f t="shared" si="6"/>
        <v>3</v>
      </c>
      <c r="R9" s="60">
        <f>VLOOKUP($A9,'Return Data'!$B$7:$R$2292,16,0)</f>
        <v>19.378399999999999</v>
      </c>
      <c r="S9" s="62">
        <f t="shared" si="7"/>
        <v>9</v>
      </c>
    </row>
    <row r="10" spans="1:20" x14ac:dyDescent="0.3">
      <c r="A10" s="58" t="s">
        <v>1984</v>
      </c>
      <c r="B10" s="59">
        <f>VLOOKUP($A10,'Return Data'!$B$7:$R$2292,3,0)</f>
        <v>44771</v>
      </c>
      <c r="C10" s="60">
        <f>VLOOKUP($A10,'Return Data'!$B$7:$R$2292,4,0)</f>
        <v>64.849800000000002</v>
      </c>
      <c r="D10" s="60">
        <f>VLOOKUP($A10,'Return Data'!$B$7:$R$2292,10,0)</f>
        <v>-1.6640999999999999</v>
      </c>
      <c r="E10" s="61">
        <f t="shared" si="0"/>
        <v>22</v>
      </c>
      <c r="F10" s="60">
        <f>VLOOKUP($A10,'Return Data'!$B$7:$R$2292,11,0)</f>
        <v>0.40689999999999998</v>
      </c>
      <c r="G10" s="61">
        <f t="shared" si="1"/>
        <v>14</v>
      </c>
      <c r="H10" s="60">
        <f>VLOOKUP($A10,'Return Data'!$B$7:$R$2292,12,0)</f>
        <v>-2.1637</v>
      </c>
      <c r="I10" s="61">
        <f t="shared" si="2"/>
        <v>17</v>
      </c>
      <c r="J10" s="60">
        <f>VLOOKUP($A10,'Return Data'!$B$7:$R$2292,13,0)</f>
        <v>3.6650999999999998</v>
      </c>
      <c r="K10" s="61">
        <f t="shared" si="3"/>
        <v>19</v>
      </c>
      <c r="L10" s="60">
        <f>VLOOKUP($A10,'Return Data'!$B$7:$R$2292,17,0)</f>
        <v>36.318300000000001</v>
      </c>
      <c r="M10" s="61">
        <f t="shared" si="4"/>
        <v>14</v>
      </c>
      <c r="N10" s="60">
        <f>VLOOKUP($A10,'Return Data'!$B$7:$R$2292,14,0)</f>
        <v>25.5503</v>
      </c>
      <c r="O10" s="61">
        <f t="shared" si="5"/>
        <v>10</v>
      </c>
      <c r="P10" s="60">
        <f>VLOOKUP($A10,'Return Data'!$B$7:$R$2292,15,0)</f>
        <v>13.2119</v>
      </c>
      <c r="Q10" s="61">
        <f t="shared" si="6"/>
        <v>12</v>
      </c>
      <c r="R10" s="60">
        <f>VLOOKUP($A10,'Return Data'!$B$7:$R$2292,16,0)</f>
        <v>18.792999999999999</v>
      </c>
      <c r="S10" s="62">
        <f t="shared" si="7"/>
        <v>13</v>
      </c>
    </row>
    <row r="11" spans="1:20" x14ac:dyDescent="0.3">
      <c r="A11" s="58" t="s">
        <v>1090</v>
      </c>
      <c r="B11" s="59">
        <f>VLOOKUP($A11,'Return Data'!$B$7:$R$2292,3,0)</f>
        <v>44771</v>
      </c>
      <c r="C11" s="60">
        <f>VLOOKUP($A11,'Return Data'!$B$7:$R$2292,4,0)</f>
        <v>92.534000000000006</v>
      </c>
      <c r="D11" s="60">
        <f>VLOOKUP($A11,'Return Data'!$B$7:$R$2292,10,0)</f>
        <v>-0.65810000000000002</v>
      </c>
      <c r="E11" s="61">
        <f t="shared" si="0"/>
        <v>19</v>
      </c>
      <c r="F11" s="60">
        <f>VLOOKUP($A11,'Return Data'!$B$7:$R$2292,11,0)</f>
        <v>-4.4800000000000004</v>
      </c>
      <c r="G11" s="61">
        <f t="shared" si="1"/>
        <v>24</v>
      </c>
      <c r="H11" s="60">
        <f>VLOOKUP($A11,'Return Data'!$B$7:$R$2292,12,0)</f>
        <v>-6.9617000000000004</v>
      </c>
      <c r="I11" s="61">
        <f t="shared" si="2"/>
        <v>24</v>
      </c>
      <c r="J11" s="60">
        <f>VLOOKUP($A11,'Return Data'!$B$7:$R$2292,13,0)</f>
        <v>-1.5439000000000001</v>
      </c>
      <c r="K11" s="61">
        <f t="shared" si="3"/>
        <v>24</v>
      </c>
      <c r="L11" s="60">
        <f>VLOOKUP($A11,'Return Data'!$B$7:$R$2292,17,0)</f>
        <v>24.2012</v>
      </c>
      <c r="M11" s="61">
        <f t="shared" si="4"/>
        <v>23</v>
      </c>
      <c r="N11" s="60">
        <f>VLOOKUP($A11,'Return Data'!$B$7:$R$2292,14,0)</f>
        <v>19.586300000000001</v>
      </c>
      <c r="O11" s="61">
        <f t="shared" si="5"/>
        <v>19</v>
      </c>
      <c r="P11" s="60">
        <f>VLOOKUP($A11,'Return Data'!$B$7:$R$2292,15,0)</f>
        <v>11.157</v>
      </c>
      <c r="Q11" s="61">
        <f t="shared" si="6"/>
        <v>16</v>
      </c>
      <c r="R11" s="60">
        <f>VLOOKUP($A11,'Return Data'!$B$7:$R$2292,16,0)</f>
        <v>17.2317</v>
      </c>
      <c r="S11" s="62">
        <f t="shared" si="7"/>
        <v>17</v>
      </c>
    </row>
    <row r="12" spans="1:20" x14ac:dyDescent="0.3">
      <c r="A12" s="58" t="s">
        <v>1092</v>
      </c>
      <c r="B12" s="59">
        <f>VLOOKUP($A12,'Return Data'!$B$7:$R$2292,3,0)</f>
        <v>44771</v>
      </c>
      <c r="C12" s="60">
        <f>VLOOKUP($A12,'Return Data'!$B$7:$R$2292,4,0)</f>
        <v>56.097999999999999</v>
      </c>
      <c r="D12" s="60">
        <f>VLOOKUP($A12,'Return Data'!$B$7:$R$2292,10,0)</f>
        <v>1.2819</v>
      </c>
      <c r="E12" s="61">
        <f t="shared" si="0"/>
        <v>6</v>
      </c>
      <c r="F12" s="60">
        <f>VLOOKUP($A12,'Return Data'!$B$7:$R$2292,11,0)</f>
        <v>1.9334</v>
      </c>
      <c r="G12" s="61">
        <f t="shared" si="1"/>
        <v>7</v>
      </c>
      <c r="H12" s="60">
        <f>VLOOKUP($A12,'Return Data'!$B$7:$R$2292,12,0)</f>
        <v>0.42430000000000001</v>
      </c>
      <c r="I12" s="61">
        <f t="shared" si="2"/>
        <v>10</v>
      </c>
      <c r="J12" s="60">
        <f>VLOOKUP($A12,'Return Data'!$B$7:$R$2292,13,0)</f>
        <v>8.2157999999999998</v>
      </c>
      <c r="K12" s="61">
        <f t="shared" si="3"/>
        <v>11</v>
      </c>
      <c r="L12" s="60">
        <f>VLOOKUP($A12,'Return Data'!$B$7:$R$2292,17,0)</f>
        <v>41.877299999999998</v>
      </c>
      <c r="M12" s="61">
        <f t="shared" si="4"/>
        <v>6</v>
      </c>
      <c r="N12" s="60">
        <f>VLOOKUP($A12,'Return Data'!$B$7:$R$2292,14,0)</f>
        <v>29.047899999999998</v>
      </c>
      <c r="O12" s="61">
        <f t="shared" si="5"/>
        <v>4</v>
      </c>
      <c r="P12" s="60">
        <f>VLOOKUP($A12,'Return Data'!$B$7:$R$2292,15,0)</f>
        <v>16.117000000000001</v>
      </c>
      <c r="Q12" s="61">
        <f t="shared" si="6"/>
        <v>4</v>
      </c>
      <c r="R12" s="60">
        <f>VLOOKUP($A12,'Return Data'!$B$7:$R$2292,16,0)</f>
        <v>20.797599999999999</v>
      </c>
      <c r="S12" s="62">
        <f t="shared" si="7"/>
        <v>4</v>
      </c>
    </row>
    <row r="13" spans="1:20" x14ac:dyDescent="0.3">
      <c r="A13" s="58" t="s">
        <v>1095</v>
      </c>
      <c r="B13" s="59">
        <f>VLOOKUP($A13,'Return Data'!$B$7:$R$2292,3,0)</f>
        <v>44771</v>
      </c>
      <c r="C13" s="60">
        <f>VLOOKUP($A13,'Return Data'!$B$7:$R$2292,4,0)</f>
        <v>1579.5712000000001</v>
      </c>
      <c r="D13" s="60">
        <f>VLOOKUP($A13,'Return Data'!$B$7:$R$2292,10,0)</f>
        <v>0.72650000000000003</v>
      </c>
      <c r="E13" s="61">
        <f t="shared" si="0"/>
        <v>11</v>
      </c>
      <c r="F13" s="60">
        <f>VLOOKUP($A13,'Return Data'!$B$7:$R$2292,11,0)</f>
        <v>-0.63949999999999996</v>
      </c>
      <c r="G13" s="61">
        <f t="shared" si="1"/>
        <v>19</v>
      </c>
      <c r="H13" s="60">
        <f>VLOOKUP($A13,'Return Data'!$B$7:$R$2292,12,0)</f>
        <v>-6.2135999999999996</v>
      </c>
      <c r="I13" s="61">
        <f t="shared" si="2"/>
        <v>22</v>
      </c>
      <c r="J13" s="60">
        <f>VLOOKUP($A13,'Return Data'!$B$7:$R$2292,13,0)</f>
        <v>1.8081</v>
      </c>
      <c r="K13" s="61">
        <f t="shared" si="3"/>
        <v>21</v>
      </c>
      <c r="L13" s="60">
        <f>VLOOKUP($A13,'Return Data'!$B$7:$R$2292,17,0)</f>
        <v>30.8841</v>
      </c>
      <c r="M13" s="61">
        <f t="shared" si="4"/>
        <v>19</v>
      </c>
      <c r="N13" s="60">
        <f>VLOOKUP($A13,'Return Data'!$B$7:$R$2292,14,0)</f>
        <v>18.145399999999999</v>
      </c>
      <c r="O13" s="61">
        <f t="shared" si="5"/>
        <v>22</v>
      </c>
      <c r="P13" s="60">
        <f>VLOOKUP($A13,'Return Data'!$B$7:$R$2292,15,0)</f>
        <v>10.518700000000001</v>
      </c>
      <c r="Q13" s="61">
        <f t="shared" si="6"/>
        <v>17</v>
      </c>
      <c r="R13" s="60">
        <f>VLOOKUP($A13,'Return Data'!$B$7:$R$2292,16,0)</f>
        <v>17.642399999999999</v>
      </c>
      <c r="S13" s="62">
        <f t="shared" si="7"/>
        <v>16</v>
      </c>
    </row>
    <row r="14" spans="1:20" x14ac:dyDescent="0.3">
      <c r="A14" s="58" t="s">
        <v>1097</v>
      </c>
      <c r="B14" s="59">
        <f>VLOOKUP($A14,'Return Data'!$B$7:$R$2292,3,0)</f>
        <v>44771</v>
      </c>
      <c r="C14" s="60">
        <f>VLOOKUP($A14,'Return Data'!$B$7:$R$2292,4,0)</f>
        <v>100.461</v>
      </c>
      <c r="D14" s="60">
        <f>VLOOKUP($A14,'Return Data'!$B$7:$R$2292,10,0)</f>
        <v>1.0745</v>
      </c>
      <c r="E14" s="61">
        <f t="shared" si="0"/>
        <v>7</v>
      </c>
      <c r="F14" s="60">
        <f>VLOOKUP($A14,'Return Data'!$B$7:$R$2292,11,0)</f>
        <v>2.4641999999999999</v>
      </c>
      <c r="G14" s="61">
        <f t="shared" si="1"/>
        <v>6</v>
      </c>
      <c r="H14" s="60">
        <f>VLOOKUP($A14,'Return Data'!$B$7:$R$2292,12,0)</f>
        <v>2.3513999999999999</v>
      </c>
      <c r="I14" s="61">
        <f t="shared" si="2"/>
        <v>5</v>
      </c>
      <c r="J14" s="60">
        <f>VLOOKUP($A14,'Return Data'!$B$7:$R$2292,13,0)</f>
        <v>9.9772999999999996</v>
      </c>
      <c r="K14" s="61">
        <f t="shared" si="3"/>
        <v>6</v>
      </c>
      <c r="L14" s="60">
        <f>VLOOKUP($A14,'Return Data'!$B$7:$R$2292,17,0)</f>
        <v>38.489199999999997</v>
      </c>
      <c r="M14" s="61">
        <f t="shared" si="4"/>
        <v>10</v>
      </c>
      <c r="N14" s="60">
        <f>VLOOKUP($A14,'Return Data'!$B$7:$R$2292,14,0)</f>
        <v>23.8385</v>
      </c>
      <c r="O14" s="61">
        <f t="shared" si="5"/>
        <v>14</v>
      </c>
      <c r="P14" s="60">
        <f>VLOOKUP($A14,'Return Data'!$B$7:$R$2292,15,0)</f>
        <v>12.426600000000001</v>
      </c>
      <c r="Q14" s="61">
        <f t="shared" si="6"/>
        <v>14</v>
      </c>
      <c r="R14" s="60">
        <f>VLOOKUP($A14,'Return Data'!$B$7:$R$2292,16,0)</f>
        <v>19.221800000000002</v>
      </c>
      <c r="S14" s="62">
        <f t="shared" si="7"/>
        <v>11</v>
      </c>
    </row>
    <row r="15" spans="1:20" x14ac:dyDescent="0.3">
      <c r="A15" s="58" t="s">
        <v>1099</v>
      </c>
      <c r="B15" s="59">
        <f>VLOOKUP($A15,'Return Data'!$B$7:$R$2292,3,0)</f>
        <v>44771</v>
      </c>
      <c r="C15" s="60">
        <f>VLOOKUP($A15,'Return Data'!$B$7:$R$2292,4,0)</f>
        <v>175.55</v>
      </c>
      <c r="D15" s="60">
        <f>VLOOKUP($A15,'Return Data'!$B$7:$R$2292,10,0)</f>
        <v>1.8744000000000001</v>
      </c>
      <c r="E15" s="61">
        <f t="shared" si="0"/>
        <v>3</v>
      </c>
      <c r="F15" s="60">
        <f>VLOOKUP($A15,'Return Data'!$B$7:$R$2292,11,0)</f>
        <v>0.89659999999999995</v>
      </c>
      <c r="G15" s="61">
        <f t="shared" si="1"/>
        <v>11</v>
      </c>
      <c r="H15" s="60">
        <f>VLOOKUP($A15,'Return Data'!$B$7:$R$2292,12,0)</f>
        <v>-0.44800000000000001</v>
      </c>
      <c r="I15" s="61">
        <f t="shared" si="2"/>
        <v>11</v>
      </c>
      <c r="J15" s="60">
        <f>VLOOKUP($A15,'Return Data'!$B$7:$R$2292,13,0)</f>
        <v>6.3037000000000001</v>
      </c>
      <c r="K15" s="61">
        <f t="shared" si="3"/>
        <v>14</v>
      </c>
      <c r="L15" s="60">
        <f>VLOOKUP($A15,'Return Data'!$B$7:$R$2292,17,0)</f>
        <v>38.656799999999997</v>
      </c>
      <c r="M15" s="61">
        <f t="shared" si="4"/>
        <v>9</v>
      </c>
      <c r="N15" s="60">
        <f>VLOOKUP($A15,'Return Data'!$B$7:$R$2292,14,0)</f>
        <v>22.7423</v>
      </c>
      <c r="O15" s="61">
        <f t="shared" si="5"/>
        <v>16</v>
      </c>
      <c r="P15" s="60">
        <f>VLOOKUP($A15,'Return Data'!$B$7:$R$2292,15,0)</f>
        <v>12.846</v>
      </c>
      <c r="Q15" s="61">
        <f t="shared" si="6"/>
        <v>13</v>
      </c>
      <c r="R15" s="60">
        <f>VLOOKUP($A15,'Return Data'!$B$7:$R$2292,16,0)</f>
        <v>18.655000000000001</v>
      </c>
      <c r="S15" s="62">
        <f t="shared" si="7"/>
        <v>15</v>
      </c>
    </row>
    <row r="16" spans="1:20" x14ac:dyDescent="0.3">
      <c r="A16" s="58" t="s">
        <v>1101</v>
      </c>
      <c r="B16" s="59">
        <f>VLOOKUP($A16,'Return Data'!$B$7:$R$2292,3,0)</f>
        <v>44771</v>
      </c>
      <c r="C16" s="60">
        <f>VLOOKUP($A16,'Return Data'!$B$7:$R$2292,4,0)</f>
        <v>17.95</v>
      </c>
      <c r="D16" s="60">
        <f>VLOOKUP($A16,'Return Data'!$B$7:$R$2292,10,0)</f>
        <v>0.33539999999999998</v>
      </c>
      <c r="E16" s="61">
        <f t="shared" si="0"/>
        <v>14</v>
      </c>
      <c r="F16" s="60">
        <f>VLOOKUP($A16,'Return Data'!$B$7:$R$2292,11,0)</f>
        <v>-1.6437999999999999</v>
      </c>
      <c r="G16" s="61">
        <f t="shared" si="1"/>
        <v>22</v>
      </c>
      <c r="H16" s="60">
        <f>VLOOKUP($A16,'Return Data'!$B$7:$R$2292,12,0)</f>
        <v>-6.3640999999999996</v>
      </c>
      <c r="I16" s="61">
        <f t="shared" si="2"/>
        <v>23</v>
      </c>
      <c r="J16" s="60">
        <f>VLOOKUP($A16,'Return Data'!$B$7:$R$2292,13,0)</f>
        <v>0.39150000000000001</v>
      </c>
      <c r="K16" s="61">
        <f t="shared" si="3"/>
        <v>23</v>
      </c>
      <c r="L16" s="60">
        <f>VLOOKUP($A16,'Return Data'!$B$7:$R$2292,17,0)</f>
        <v>29.2195</v>
      </c>
      <c r="M16" s="61">
        <f t="shared" si="4"/>
        <v>20</v>
      </c>
      <c r="N16" s="60">
        <f>VLOOKUP($A16,'Return Data'!$B$7:$R$2292,14,0)</f>
        <v>20.3583</v>
      </c>
      <c r="O16" s="61">
        <f t="shared" si="5"/>
        <v>18</v>
      </c>
      <c r="P16" s="60">
        <f>VLOOKUP($A16,'Return Data'!$B$7:$R$2292,15,0)</f>
        <v>9.1514000000000006</v>
      </c>
      <c r="Q16" s="61">
        <f t="shared" si="6"/>
        <v>20</v>
      </c>
      <c r="R16" s="60">
        <f>VLOOKUP($A16,'Return Data'!$B$7:$R$2292,16,0)</f>
        <v>11.2021</v>
      </c>
      <c r="S16" s="62">
        <f t="shared" si="7"/>
        <v>24</v>
      </c>
    </row>
    <row r="17" spans="1:19" x14ac:dyDescent="0.3">
      <c r="A17" s="58" t="s">
        <v>1103</v>
      </c>
      <c r="B17" s="59">
        <f>VLOOKUP($A17,'Return Data'!$B$7:$R$2292,3,0)</f>
        <v>44771</v>
      </c>
      <c r="C17" s="60">
        <f>VLOOKUP($A17,'Return Data'!$B$7:$R$2292,4,0)</f>
        <v>97.2</v>
      </c>
      <c r="D17" s="60">
        <f>VLOOKUP($A17,'Return Data'!$B$7:$R$2292,10,0)</f>
        <v>-0.34860000000000002</v>
      </c>
      <c r="E17" s="61">
        <f t="shared" si="0"/>
        <v>18</v>
      </c>
      <c r="F17" s="60">
        <f>VLOOKUP($A17,'Return Data'!$B$7:$R$2292,11,0)</f>
        <v>-2.5758999999999999</v>
      </c>
      <c r="G17" s="61">
        <f t="shared" si="1"/>
        <v>23</v>
      </c>
      <c r="H17" s="60">
        <f>VLOOKUP($A17,'Return Data'!$B$7:$R$2292,12,0)</f>
        <v>-3.2450999999999999</v>
      </c>
      <c r="I17" s="61">
        <f t="shared" si="2"/>
        <v>19</v>
      </c>
      <c r="J17" s="60">
        <f>VLOOKUP($A17,'Return Data'!$B$7:$R$2292,13,0)</f>
        <v>4.3029999999999999</v>
      </c>
      <c r="K17" s="61">
        <f t="shared" si="3"/>
        <v>18</v>
      </c>
      <c r="L17" s="60">
        <f>VLOOKUP($A17,'Return Data'!$B$7:$R$2292,17,0)</f>
        <v>32.854300000000002</v>
      </c>
      <c r="M17" s="61">
        <f t="shared" si="4"/>
        <v>17</v>
      </c>
      <c r="N17" s="60">
        <f>VLOOKUP($A17,'Return Data'!$B$7:$R$2292,14,0)</f>
        <v>25.409400000000002</v>
      </c>
      <c r="O17" s="61">
        <f t="shared" si="5"/>
        <v>11</v>
      </c>
      <c r="P17" s="60">
        <f>VLOOKUP($A17,'Return Data'!$B$7:$R$2292,15,0)</f>
        <v>15.5642</v>
      </c>
      <c r="Q17" s="61">
        <f t="shared" si="6"/>
        <v>6</v>
      </c>
      <c r="R17" s="60">
        <f>VLOOKUP($A17,'Return Data'!$B$7:$R$2292,16,0)</f>
        <v>19.496700000000001</v>
      </c>
      <c r="S17" s="62">
        <f t="shared" si="7"/>
        <v>8</v>
      </c>
    </row>
    <row r="18" spans="1:19" x14ac:dyDescent="0.3">
      <c r="A18" s="58" t="s">
        <v>1105</v>
      </c>
      <c r="B18" s="59">
        <f>VLOOKUP($A18,'Return Data'!$B$7:$R$2292,3,0)</f>
        <v>44771</v>
      </c>
      <c r="C18" s="60">
        <f>VLOOKUP($A18,'Return Data'!$B$7:$R$2292,4,0)</f>
        <v>81.644999999999996</v>
      </c>
      <c r="D18" s="60">
        <f>VLOOKUP($A18,'Return Data'!$B$7:$R$2292,10,0)</f>
        <v>0.83489999999999998</v>
      </c>
      <c r="E18" s="61">
        <f t="shared" si="0"/>
        <v>9</v>
      </c>
      <c r="F18" s="60">
        <f>VLOOKUP($A18,'Return Data'!$B$7:$R$2292,11,0)</f>
        <v>3.2161</v>
      </c>
      <c r="G18" s="61">
        <f t="shared" si="1"/>
        <v>3</v>
      </c>
      <c r="H18" s="60">
        <f>VLOOKUP($A18,'Return Data'!$B$7:$R$2292,12,0)</f>
        <v>3.4790999999999999</v>
      </c>
      <c r="I18" s="61">
        <f t="shared" si="2"/>
        <v>4</v>
      </c>
      <c r="J18" s="60">
        <f>VLOOKUP($A18,'Return Data'!$B$7:$R$2292,13,0)</f>
        <v>10.2521</v>
      </c>
      <c r="K18" s="61">
        <f t="shared" si="3"/>
        <v>5</v>
      </c>
      <c r="L18" s="60">
        <f>VLOOKUP($A18,'Return Data'!$B$7:$R$2292,17,0)</f>
        <v>41.465499999999999</v>
      </c>
      <c r="M18" s="61">
        <f t="shared" si="4"/>
        <v>7</v>
      </c>
      <c r="N18" s="60">
        <f>VLOOKUP($A18,'Return Data'!$B$7:$R$2292,14,0)</f>
        <v>27.698</v>
      </c>
      <c r="O18" s="61">
        <f t="shared" si="5"/>
        <v>6</v>
      </c>
      <c r="P18" s="60">
        <f>VLOOKUP($A18,'Return Data'!$B$7:$R$2292,15,0)</f>
        <v>15.860099999999999</v>
      </c>
      <c r="Q18" s="61">
        <f t="shared" si="6"/>
        <v>5</v>
      </c>
      <c r="R18" s="60">
        <f>VLOOKUP($A18,'Return Data'!$B$7:$R$2292,16,0)</f>
        <v>20.290900000000001</v>
      </c>
      <c r="S18" s="62">
        <f t="shared" si="7"/>
        <v>5</v>
      </c>
    </row>
    <row r="19" spans="1:19" x14ac:dyDescent="0.3">
      <c r="A19" s="58" t="s">
        <v>1106</v>
      </c>
      <c r="B19" s="59">
        <f>VLOOKUP($A19,'Return Data'!$B$7:$R$2292,3,0)</f>
        <v>44771</v>
      </c>
      <c r="C19" s="60">
        <f>VLOOKUP($A19,'Return Data'!$B$7:$R$2292,4,0)</f>
        <v>220.91</v>
      </c>
      <c r="D19" s="60">
        <f>VLOOKUP($A19,'Return Data'!$B$7:$R$2292,10,0)</f>
        <v>-5.4300000000000001E-2</v>
      </c>
      <c r="E19" s="61">
        <f t="shared" si="0"/>
        <v>16</v>
      </c>
      <c r="F19" s="60">
        <f>VLOOKUP($A19,'Return Data'!$B$7:$R$2292,11,0)</f>
        <v>1.4372</v>
      </c>
      <c r="G19" s="61">
        <f t="shared" si="1"/>
        <v>10</v>
      </c>
      <c r="H19" s="60">
        <f>VLOOKUP($A19,'Return Data'!$B$7:$R$2292,12,0)</f>
        <v>-2.4981</v>
      </c>
      <c r="I19" s="61">
        <f t="shared" si="2"/>
        <v>18</v>
      </c>
      <c r="J19" s="60">
        <f>VLOOKUP($A19,'Return Data'!$B$7:$R$2292,13,0)</f>
        <v>2.7536</v>
      </c>
      <c r="K19" s="61">
        <f t="shared" si="3"/>
        <v>20</v>
      </c>
      <c r="L19" s="60">
        <f>VLOOKUP($A19,'Return Data'!$B$7:$R$2292,17,0)</f>
        <v>28.801500000000001</v>
      </c>
      <c r="M19" s="61">
        <f t="shared" si="4"/>
        <v>21</v>
      </c>
      <c r="N19" s="60">
        <f>VLOOKUP($A19,'Return Data'!$B$7:$R$2292,14,0)</f>
        <v>19.441500000000001</v>
      </c>
      <c r="O19" s="61">
        <f t="shared" si="5"/>
        <v>20</v>
      </c>
      <c r="P19" s="60">
        <f>VLOOKUP($A19,'Return Data'!$B$7:$R$2292,15,0)</f>
        <v>9.7067999999999994</v>
      </c>
      <c r="Q19" s="61">
        <f t="shared" si="6"/>
        <v>18</v>
      </c>
      <c r="R19" s="60">
        <f>VLOOKUP($A19,'Return Data'!$B$7:$R$2292,16,0)</f>
        <v>18.670500000000001</v>
      </c>
      <c r="S19" s="62">
        <f t="shared" si="7"/>
        <v>14</v>
      </c>
    </row>
    <row r="20" spans="1:19" x14ac:dyDescent="0.3">
      <c r="A20" s="58" t="s">
        <v>1108</v>
      </c>
      <c r="B20" s="59">
        <f>VLOOKUP($A20,'Return Data'!$B$7:$R$2292,3,0)</f>
        <v>44771</v>
      </c>
      <c r="C20" s="60">
        <f>VLOOKUP($A20,'Return Data'!$B$7:$R$2292,4,0)</f>
        <v>18.320599999999999</v>
      </c>
      <c r="D20" s="60">
        <f>VLOOKUP($A20,'Return Data'!$B$7:$R$2292,10,0)</f>
        <v>-1.0558000000000001</v>
      </c>
      <c r="E20" s="61">
        <f t="shared" si="0"/>
        <v>20</v>
      </c>
      <c r="F20" s="60">
        <f>VLOOKUP($A20,'Return Data'!$B$7:$R$2292,11,0)</f>
        <v>-1.5561</v>
      </c>
      <c r="G20" s="61">
        <f t="shared" si="1"/>
        <v>20</v>
      </c>
      <c r="H20" s="60">
        <f>VLOOKUP($A20,'Return Data'!$B$7:$R$2292,12,0)</f>
        <v>-2.0032000000000001</v>
      </c>
      <c r="I20" s="61">
        <f t="shared" si="2"/>
        <v>15</v>
      </c>
      <c r="J20" s="60">
        <f>VLOOKUP($A20,'Return Data'!$B$7:$R$2292,13,0)</f>
        <v>5.3301999999999996</v>
      </c>
      <c r="K20" s="61">
        <f t="shared" si="3"/>
        <v>17</v>
      </c>
      <c r="L20" s="60">
        <f>VLOOKUP($A20,'Return Data'!$B$7:$R$2292,17,0)</f>
        <v>37.167299999999997</v>
      </c>
      <c r="M20" s="61">
        <f t="shared" si="4"/>
        <v>13</v>
      </c>
      <c r="N20" s="60">
        <f>VLOOKUP($A20,'Return Data'!$B$7:$R$2292,14,0)</f>
        <v>26.276199999999999</v>
      </c>
      <c r="O20" s="61">
        <f t="shared" si="5"/>
        <v>8</v>
      </c>
      <c r="P20" s="60"/>
      <c r="Q20" s="61"/>
      <c r="R20" s="60">
        <f>VLOOKUP($A20,'Return Data'!$B$7:$R$2292,16,0)</f>
        <v>14.4154</v>
      </c>
      <c r="S20" s="62">
        <f t="shared" si="7"/>
        <v>23</v>
      </c>
    </row>
    <row r="21" spans="1:19" x14ac:dyDescent="0.3">
      <c r="A21" s="58" t="s">
        <v>1110</v>
      </c>
      <c r="B21" s="59">
        <f>VLOOKUP($A21,'Return Data'!$B$7:$R$2292,3,0)</f>
        <v>44771</v>
      </c>
      <c r="C21" s="60">
        <f>VLOOKUP($A21,'Return Data'!$B$7:$R$2292,4,0)</f>
        <v>21.975999999999999</v>
      </c>
      <c r="D21" s="60">
        <f>VLOOKUP($A21,'Return Data'!$B$7:$R$2292,10,0)</f>
        <v>2.5478000000000001</v>
      </c>
      <c r="E21" s="61">
        <f t="shared" si="0"/>
        <v>2</v>
      </c>
      <c r="F21" s="60">
        <f>VLOOKUP($A21,'Return Data'!$B$7:$R$2292,11,0)</f>
        <v>1.8728</v>
      </c>
      <c r="G21" s="61">
        <f t="shared" si="1"/>
        <v>8</v>
      </c>
      <c r="H21" s="60">
        <f>VLOOKUP($A21,'Return Data'!$B$7:$R$2292,12,0)</f>
        <v>1.7831999999999999</v>
      </c>
      <c r="I21" s="61">
        <f t="shared" si="2"/>
        <v>6</v>
      </c>
      <c r="J21" s="60">
        <f>VLOOKUP($A21,'Return Data'!$B$7:$R$2292,13,0)</f>
        <v>9.7757000000000005</v>
      </c>
      <c r="K21" s="61">
        <f t="shared" si="3"/>
        <v>7</v>
      </c>
      <c r="L21" s="60">
        <f>VLOOKUP($A21,'Return Data'!$B$7:$R$2292,17,0)</f>
        <v>43.715499999999999</v>
      </c>
      <c r="M21" s="61">
        <f t="shared" si="4"/>
        <v>5</v>
      </c>
      <c r="N21" s="60"/>
      <c r="O21" s="61"/>
      <c r="P21" s="60"/>
      <c r="Q21" s="61"/>
      <c r="R21" s="60">
        <f>VLOOKUP($A21,'Return Data'!$B$7:$R$2292,16,0)</f>
        <v>29.980699999999999</v>
      </c>
      <c r="S21" s="62">
        <f t="shared" si="7"/>
        <v>2</v>
      </c>
    </row>
    <row r="22" spans="1:19" x14ac:dyDescent="0.3">
      <c r="A22" s="58" t="s">
        <v>1112</v>
      </c>
      <c r="B22" s="59">
        <f>VLOOKUP($A22,'Return Data'!$B$7:$R$2292,3,0)</f>
        <v>44771</v>
      </c>
      <c r="C22" s="60">
        <f>VLOOKUP($A22,'Return Data'!$B$7:$R$2292,4,0)</f>
        <v>52.076300000000003</v>
      </c>
      <c r="D22" s="60">
        <f>VLOOKUP($A22,'Return Data'!$B$7:$R$2292,10,0)</f>
        <v>1.3613</v>
      </c>
      <c r="E22" s="61">
        <f t="shared" si="0"/>
        <v>5</v>
      </c>
      <c r="F22" s="60">
        <f>VLOOKUP($A22,'Return Data'!$B$7:$R$2292,11,0)</f>
        <v>5.1254</v>
      </c>
      <c r="G22" s="61">
        <f t="shared" si="1"/>
        <v>1</v>
      </c>
      <c r="H22" s="60">
        <f>VLOOKUP($A22,'Return Data'!$B$7:$R$2292,12,0)</f>
        <v>9.5416000000000007</v>
      </c>
      <c r="I22" s="61">
        <f t="shared" si="2"/>
        <v>1</v>
      </c>
      <c r="J22" s="60">
        <f>VLOOKUP($A22,'Return Data'!$B$7:$R$2292,13,0)</f>
        <v>27.567599999999999</v>
      </c>
      <c r="K22" s="61">
        <f t="shared" si="3"/>
        <v>1</v>
      </c>
      <c r="L22" s="60">
        <f>VLOOKUP($A22,'Return Data'!$B$7:$R$2292,17,0)</f>
        <v>45.725000000000001</v>
      </c>
      <c r="M22" s="61">
        <f t="shared" si="4"/>
        <v>3</v>
      </c>
      <c r="N22" s="60">
        <f>VLOOKUP($A22,'Return Data'!$B$7:$R$2292,14,0)</f>
        <v>28.3733</v>
      </c>
      <c r="O22" s="61">
        <f t="shared" ref="O22:O29" si="8">RANK(N22,N$8:N$31,0)</f>
        <v>5</v>
      </c>
      <c r="P22" s="60">
        <f>VLOOKUP($A22,'Return Data'!$B$7:$R$2292,15,0)</f>
        <v>14.3469</v>
      </c>
      <c r="Q22" s="61">
        <f t="shared" ref="Q22:Q29" si="9">RANK(P22,P$8:P$31,0)</f>
        <v>8</v>
      </c>
      <c r="R22" s="60">
        <f>VLOOKUP($A22,'Return Data'!$B$7:$R$2292,16,0)</f>
        <v>21.621200000000002</v>
      </c>
      <c r="S22" s="62">
        <f t="shared" si="7"/>
        <v>3</v>
      </c>
    </row>
    <row r="23" spans="1:19" x14ac:dyDescent="0.3">
      <c r="A23" s="58" t="s">
        <v>1115</v>
      </c>
      <c r="B23" s="59">
        <f>VLOOKUP($A23,'Return Data'!$B$7:$R$2292,3,0)</f>
        <v>44771</v>
      </c>
      <c r="C23" s="60">
        <f>VLOOKUP($A23,'Return Data'!$B$7:$R$2292,4,0)</f>
        <v>2171.4955</v>
      </c>
      <c r="D23" s="60">
        <f>VLOOKUP($A23,'Return Data'!$B$7:$R$2292,10,0)</f>
        <v>-0.25540000000000002</v>
      </c>
      <c r="E23" s="61">
        <f t="shared" si="0"/>
        <v>17</v>
      </c>
      <c r="F23" s="60">
        <f>VLOOKUP($A23,'Return Data'!$B$7:$R$2292,11,0)</f>
        <v>0.69179999999999997</v>
      </c>
      <c r="G23" s="61">
        <f t="shared" si="1"/>
        <v>12</v>
      </c>
      <c r="H23" s="60">
        <f>VLOOKUP($A23,'Return Data'!$B$7:$R$2292,12,0)</f>
        <v>-0.86040000000000005</v>
      </c>
      <c r="I23" s="61">
        <f t="shared" si="2"/>
        <v>12</v>
      </c>
      <c r="J23" s="60">
        <f>VLOOKUP($A23,'Return Data'!$B$7:$R$2292,13,0)</f>
        <v>8.6271000000000004</v>
      </c>
      <c r="K23" s="61">
        <f t="shared" si="3"/>
        <v>9</v>
      </c>
      <c r="L23" s="60">
        <f>VLOOKUP($A23,'Return Data'!$B$7:$R$2292,17,0)</f>
        <v>39.406999999999996</v>
      </c>
      <c r="M23" s="61">
        <f t="shared" si="4"/>
        <v>8</v>
      </c>
      <c r="N23" s="60">
        <f>VLOOKUP($A23,'Return Data'!$B$7:$R$2292,14,0)</f>
        <v>25.215599999999998</v>
      </c>
      <c r="O23" s="61">
        <f t="shared" si="8"/>
        <v>12</v>
      </c>
      <c r="P23" s="60">
        <f>VLOOKUP($A23,'Return Data'!$B$7:$R$2292,15,0)</f>
        <v>14.4237</v>
      </c>
      <c r="Q23" s="61">
        <f t="shared" si="9"/>
        <v>7</v>
      </c>
      <c r="R23" s="60">
        <f>VLOOKUP($A23,'Return Data'!$B$7:$R$2292,16,0)</f>
        <v>16.4404</v>
      </c>
      <c r="S23" s="62">
        <f t="shared" si="7"/>
        <v>20</v>
      </c>
    </row>
    <row r="24" spans="1:19" x14ac:dyDescent="0.3">
      <c r="A24" s="58" t="s">
        <v>1116</v>
      </c>
      <c r="B24" s="59">
        <f>VLOOKUP($A24,'Return Data'!$B$7:$R$2292,3,0)</f>
        <v>44771</v>
      </c>
      <c r="C24" s="60">
        <f>VLOOKUP($A24,'Return Data'!$B$7:$R$2292,4,0)</f>
        <v>47.89</v>
      </c>
      <c r="D24" s="60">
        <f>VLOOKUP($A24,'Return Data'!$B$7:$R$2292,10,0)</f>
        <v>4.4493</v>
      </c>
      <c r="E24" s="61">
        <f t="shared" si="0"/>
        <v>1</v>
      </c>
      <c r="F24" s="60">
        <f>VLOOKUP($A24,'Return Data'!$B$7:$R$2292,11,0)</f>
        <v>0.29320000000000002</v>
      </c>
      <c r="G24" s="61">
        <f t="shared" si="1"/>
        <v>15</v>
      </c>
      <c r="H24" s="60">
        <f>VLOOKUP($A24,'Return Data'!$B$7:$R$2292,12,0)</f>
        <v>1.2474000000000001</v>
      </c>
      <c r="I24" s="61">
        <f t="shared" si="2"/>
        <v>7</v>
      </c>
      <c r="J24" s="60">
        <f>VLOOKUP($A24,'Return Data'!$B$7:$R$2292,13,0)</f>
        <v>12.6294</v>
      </c>
      <c r="K24" s="61">
        <f t="shared" si="3"/>
        <v>4</v>
      </c>
      <c r="L24" s="60">
        <f>VLOOKUP($A24,'Return Data'!$B$7:$R$2292,17,0)</f>
        <v>49.315600000000003</v>
      </c>
      <c r="M24" s="61">
        <f t="shared" si="4"/>
        <v>1</v>
      </c>
      <c r="N24" s="60">
        <f>VLOOKUP($A24,'Return Data'!$B$7:$R$2292,14,0)</f>
        <v>40.313000000000002</v>
      </c>
      <c r="O24" s="61">
        <f t="shared" si="8"/>
        <v>1</v>
      </c>
      <c r="P24" s="60">
        <f>VLOOKUP($A24,'Return Data'!$B$7:$R$2292,15,0)</f>
        <v>19.748100000000001</v>
      </c>
      <c r="Q24" s="61">
        <f t="shared" si="9"/>
        <v>2</v>
      </c>
      <c r="R24" s="60">
        <f>VLOOKUP($A24,'Return Data'!$B$7:$R$2292,16,0)</f>
        <v>19.825099999999999</v>
      </c>
      <c r="S24" s="62">
        <f t="shared" si="7"/>
        <v>6</v>
      </c>
    </row>
    <row r="25" spans="1:19" x14ac:dyDescent="0.3">
      <c r="A25" s="58" t="s">
        <v>1121</v>
      </c>
      <c r="B25" s="59">
        <f>VLOOKUP($A25,'Return Data'!$B$7:$R$2292,3,0)</f>
        <v>44771</v>
      </c>
      <c r="C25" s="60">
        <f>VLOOKUP($A25,'Return Data'!$B$7:$R$2292,4,0)</f>
        <v>132.63749999999999</v>
      </c>
      <c r="D25" s="60">
        <f>VLOOKUP($A25,'Return Data'!$B$7:$R$2292,10,0)</f>
        <v>-2.0575000000000001</v>
      </c>
      <c r="E25" s="61">
        <f t="shared" si="0"/>
        <v>23</v>
      </c>
      <c r="F25" s="60">
        <f>VLOOKUP($A25,'Return Data'!$B$7:$R$2292,11,0)</f>
        <v>5.0904999999999996</v>
      </c>
      <c r="G25" s="61">
        <f t="shared" si="1"/>
        <v>2</v>
      </c>
      <c r="H25" s="60">
        <f>VLOOKUP($A25,'Return Data'!$B$7:$R$2292,12,0)</f>
        <v>9.5045999999999999</v>
      </c>
      <c r="I25" s="61">
        <f t="shared" si="2"/>
        <v>2</v>
      </c>
      <c r="J25" s="60">
        <f>VLOOKUP($A25,'Return Data'!$B$7:$R$2292,13,0)</f>
        <v>14.9679</v>
      </c>
      <c r="K25" s="61">
        <f t="shared" si="3"/>
        <v>2</v>
      </c>
      <c r="L25" s="60">
        <f>VLOOKUP($A25,'Return Data'!$B$7:$R$2292,17,0)</f>
        <v>48.5197</v>
      </c>
      <c r="M25" s="61">
        <f t="shared" si="4"/>
        <v>2</v>
      </c>
      <c r="N25" s="60">
        <f>VLOOKUP($A25,'Return Data'!$B$7:$R$2292,14,0)</f>
        <v>36.822800000000001</v>
      </c>
      <c r="O25" s="61">
        <f t="shared" si="8"/>
        <v>2</v>
      </c>
      <c r="P25" s="60">
        <f>VLOOKUP($A25,'Return Data'!$B$7:$R$2292,15,0)</f>
        <v>20.725200000000001</v>
      </c>
      <c r="Q25" s="61">
        <f t="shared" si="9"/>
        <v>1</v>
      </c>
      <c r="R25" s="60">
        <f>VLOOKUP($A25,'Return Data'!$B$7:$R$2292,16,0)</f>
        <v>16.574400000000001</v>
      </c>
      <c r="S25" s="62">
        <f t="shared" si="7"/>
        <v>18</v>
      </c>
    </row>
    <row r="26" spans="1:19" x14ac:dyDescent="0.3">
      <c r="A26" s="58" t="s">
        <v>1122</v>
      </c>
      <c r="B26" s="59">
        <f>VLOOKUP($A26,'Return Data'!$B$7:$R$2292,3,0)</f>
        <v>44771</v>
      </c>
      <c r="C26" s="60">
        <f>VLOOKUP($A26,'Return Data'!$B$7:$R$2292,4,0)</f>
        <v>154.54900000000001</v>
      </c>
      <c r="D26" s="60">
        <f>VLOOKUP($A26,'Return Data'!$B$7:$R$2292,10,0)</f>
        <v>0.4884</v>
      </c>
      <c r="E26" s="61">
        <f t="shared" si="0"/>
        <v>13</v>
      </c>
      <c r="F26" s="60">
        <f>VLOOKUP($A26,'Return Data'!$B$7:$R$2292,11,0)</f>
        <v>3.0228000000000002</v>
      </c>
      <c r="G26" s="61">
        <f t="shared" si="1"/>
        <v>4</v>
      </c>
      <c r="H26" s="60">
        <f>VLOOKUP($A26,'Return Data'!$B$7:$R$2292,12,0)</f>
        <v>5.0747999999999998</v>
      </c>
      <c r="I26" s="61">
        <f t="shared" si="2"/>
        <v>3</v>
      </c>
      <c r="J26" s="60">
        <f>VLOOKUP($A26,'Return Data'!$B$7:$R$2292,13,0)</f>
        <v>14.7128</v>
      </c>
      <c r="K26" s="61">
        <f t="shared" si="3"/>
        <v>3</v>
      </c>
      <c r="L26" s="60">
        <f>VLOOKUP($A26,'Return Data'!$B$7:$R$2292,17,0)</f>
        <v>44.609499999999997</v>
      </c>
      <c r="M26" s="61">
        <f t="shared" si="4"/>
        <v>4</v>
      </c>
      <c r="N26" s="60">
        <f>VLOOKUP($A26,'Return Data'!$B$7:$R$2292,14,0)</f>
        <v>29.674399999999999</v>
      </c>
      <c r="O26" s="61">
        <f t="shared" si="8"/>
        <v>3</v>
      </c>
      <c r="P26" s="60">
        <f>VLOOKUP($A26,'Return Data'!$B$7:$R$2292,15,0)</f>
        <v>13.706799999999999</v>
      </c>
      <c r="Q26" s="61">
        <f t="shared" si="9"/>
        <v>9</v>
      </c>
      <c r="R26" s="60">
        <f>VLOOKUP($A26,'Return Data'!$B$7:$R$2292,16,0)</f>
        <v>19.601099999999999</v>
      </c>
      <c r="S26" s="62">
        <f t="shared" si="7"/>
        <v>7</v>
      </c>
    </row>
    <row r="27" spans="1:19" x14ac:dyDescent="0.3">
      <c r="A27" s="58" t="s">
        <v>1125</v>
      </c>
      <c r="B27" s="59">
        <f>VLOOKUP($A27,'Return Data'!$B$7:$R$2292,3,0)</f>
        <v>44771</v>
      </c>
      <c r="C27" s="60">
        <f>VLOOKUP($A27,'Return Data'!$B$7:$R$2292,4,0)</f>
        <v>752.37009999999998</v>
      </c>
      <c r="D27" s="60">
        <f>VLOOKUP($A27,'Return Data'!$B$7:$R$2292,10,0)</f>
        <v>1.5412999999999999</v>
      </c>
      <c r="E27" s="61">
        <f t="shared" si="0"/>
        <v>4</v>
      </c>
      <c r="F27" s="60">
        <f>VLOOKUP($A27,'Return Data'!$B$7:$R$2292,11,0)</f>
        <v>2.8148</v>
      </c>
      <c r="G27" s="61">
        <f t="shared" si="1"/>
        <v>5</v>
      </c>
      <c r="H27" s="60">
        <f>VLOOKUP($A27,'Return Data'!$B$7:$R$2292,12,0)</f>
        <v>0.64100000000000001</v>
      </c>
      <c r="I27" s="61">
        <f t="shared" si="2"/>
        <v>8</v>
      </c>
      <c r="J27" s="60">
        <f>VLOOKUP($A27,'Return Data'!$B$7:$R$2292,13,0)</f>
        <v>8.3170000000000002</v>
      </c>
      <c r="K27" s="61">
        <f t="shared" si="3"/>
        <v>10</v>
      </c>
      <c r="L27" s="60">
        <f>VLOOKUP($A27,'Return Data'!$B$7:$R$2292,17,0)</f>
        <v>34.645499999999998</v>
      </c>
      <c r="M27" s="61">
        <f t="shared" si="4"/>
        <v>16</v>
      </c>
      <c r="N27" s="60">
        <f>VLOOKUP($A27,'Return Data'!$B$7:$R$2292,14,0)</f>
        <v>19.278700000000001</v>
      </c>
      <c r="O27" s="61">
        <f t="shared" si="8"/>
        <v>21</v>
      </c>
      <c r="P27" s="60">
        <f>VLOOKUP($A27,'Return Data'!$B$7:$R$2292,15,0)</f>
        <v>8.7802000000000007</v>
      </c>
      <c r="Q27" s="61">
        <f t="shared" si="9"/>
        <v>21</v>
      </c>
      <c r="R27" s="60">
        <f>VLOOKUP($A27,'Return Data'!$B$7:$R$2292,16,0)</f>
        <v>16.537800000000001</v>
      </c>
      <c r="S27" s="62">
        <f t="shared" si="7"/>
        <v>19</v>
      </c>
    </row>
    <row r="28" spans="1:19" x14ac:dyDescent="0.3">
      <c r="A28" s="58" t="s">
        <v>1127</v>
      </c>
      <c r="B28" s="59">
        <f>VLOOKUP($A28,'Return Data'!$B$7:$R$2292,3,0)</f>
        <v>44771</v>
      </c>
      <c r="C28" s="60">
        <f>VLOOKUP($A28,'Return Data'!$B$7:$R$2292,4,0)</f>
        <v>261.56389999999999</v>
      </c>
      <c r="D28" s="60">
        <f>VLOOKUP($A28,'Return Data'!$B$7:$R$2292,10,0)</f>
        <v>0.1193</v>
      </c>
      <c r="E28" s="61">
        <f t="shared" si="0"/>
        <v>15</v>
      </c>
      <c r="F28" s="60">
        <f>VLOOKUP($A28,'Return Data'!$B$7:$R$2292,11,0)</f>
        <v>0.56389999999999996</v>
      </c>
      <c r="G28" s="61">
        <f t="shared" si="1"/>
        <v>13</v>
      </c>
      <c r="H28" s="60">
        <f>VLOOKUP($A28,'Return Data'!$B$7:$R$2292,12,0)</f>
        <v>-1.4068000000000001</v>
      </c>
      <c r="I28" s="61">
        <f t="shared" si="2"/>
        <v>14</v>
      </c>
      <c r="J28" s="60">
        <f>VLOOKUP($A28,'Return Data'!$B$7:$R$2292,13,0)</f>
        <v>6.8171999999999997</v>
      </c>
      <c r="K28" s="61">
        <f t="shared" si="3"/>
        <v>13</v>
      </c>
      <c r="L28" s="60">
        <f>VLOOKUP($A28,'Return Data'!$B$7:$R$2292,17,0)</f>
        <v>35.952300000000001</v>
      </c>
      <c r="M28" s="61">
        <f t="shared" si="4"/>
        <v>15</v>
      </c>
      <c r="N28" s="60">
        <f>VLOOKUP($A28,'Return Data'!$B$7:$R$2292,14,0)</f>
        <v>24.263500000000001</v>
      </c>
      <c r="O28" s="61">
        <f t="shared" si="8"/>
        <v>13</v>
      </c>
      <c r="P28" s="60">
        <f>VLOOKUP($A28,'Return Data'!$B$7:$R$2292,15,0)</f>
        <v>13.6999</v>
      </c>
      <c r="Q28" s="61">
        <f t="shared" si="9"/>
        <v>10</v>
      </c>
      <c r="R28" s="60">
        <f>VLOOKUP($A28,'Return Data'!$B$7:$R$2292,16,0)</f>
        <v>19.032900000000001</v>
      </c>
      <c r="S28" s="62">
        <f t="shared" si="7"/>
        <v>12</v>
      </c>
    </row>
    <row r="29" spans="1:19" x14ac:dyDescent="0.3">
      <c r="A29" s="58" t="s">
        <v>1128</v>
      </c>
      <c r="B29" s="59">
        <f>VLOOKUP($A29,'Return Data'!$B$7:$R$2292,3,0)</f>
        <v>44771</v>
      </c>
      <c r="C29" s="60">
        <f>VLOOKUP($A29,'Return Data'!$B$7:$R$2292,4,0)</f>
        <v>74.86</v>
      </c>
      <c r="D29" s="60">
        <f>VLOOKUP($A29,'Return Data'!$B$7:$R$2292,10,0)</f>
        <v>-3.2816999999999998</v>
      </c>
      <c r="E29" s="61">
        <f t="shared" si="0"/>
        <v>24</v>
      </c>
      <c r="F29" s="60">
        <f>VLOOKUP($A29,'Return Data'!$B$7:$R$2292,11,0)</f>
        <v>-8.0100000000000005E-2</v>
      </c>
      <c r="G29" s="61">
        <f t="shared" si="1"/>
        <v>17</v>
      </c>
      <c r="H29" s="60">
        <f>VLOOKUP($A29,'Return Data'!$B$7:$R$2292,12,0)</f>
        <v>-3.9641000000000002</v>
      </c>
      <c r="I29" s="61">
        <f t="shared" si="2"/>
        <v>20</v>
      </c>
      <c r="J29" s="60">
        <f>VLOOKUP($A29,'Return Data'!$B$7:$R$2292,13,0)</f>
        <v>1.5464</v>
      </c>
      <c r="K29" s="61">
        <f t="shared" si="3"/>
        <v>22</v>
      </c>
      <c r="L29" s="60">
        <f>VLOOKUP($A29,'Return Data'!$B$7:$R$2292,17,0)</f>
        <v>28.565300000000001</v>
      </c>
      <c r="M29" s="61">
        <f t="shared" si="4"/>
        <v>22</v>
      </c>
      <c r="N29" s="60">
        <f>VLOOKUP($A29,'Return Data'!$B$7:$R$2292,14,0)</f>
        <v>23.016100000000002</v>
      </c>
      <c r="O29" s="61">
        <f t="shared" si="8"/>
        <v>15</v>
      </c>
      <c r="P29" s="60">
        <f>VLOOKUP($A29,'Return Data'!$B$7:$R$2292,15,0)</f>
        <v>12.122299999999999</v>
      </c>
      <c r="Q29" s="61">
        <f t="shared" si="9"/>
        <v>15</v>
      </c>
      <c r="R29" s="60">
        <f>VLOOKUP($A29,'Return Data'!$B$7:$R$2292,16,0)</f>
        <v>16.241399999999999</v>
      </c>
      <c r="S29" s="62">
        <f t="shared" si="7"/>
        <v>21</v>
      </c>
    </row>
    <row r="30" spans="1:19" x14ac:dyDescent="0.3">
      <c r="A30" s="58" t="s">
        <v>1130</v>
      </c>
      <c r="B30" s="59">
        <f>VLOOKUP($A30,'Return Data'!$B$7:$R$2292,3,0)</f>
        <v>44771</v>
      </c>
      <c r="C30" s="60">
        <f>VLOOKUP($A30,'Return Data'!$B$7:$R$2292,4,0)</f>
        <v>28.16</v>
      </c>
      <c r="D30" s="60">
        <f>VLOOKUP($A30,'Return Data'!$B$7:$R$2292,10,0)</f>
        <v>0.75129999999999997</v>
      </c>
      <c r="E30" s="61">
        <f t="shared" si="0"/>
        <v>10</v>
      </c>
      <c r="F30" s="60">
        <f>VLOOKUP($A30,'Return Data'!$B$7:$R$2292,11,0)</f>
        <v>1.7341</v>
      </c>
      <c r="G30" s="61">
        <f t="shared" si="1"/>
        <v>9</v>
      </c>
      <c r="H30" s="60">
        <f>VLOOKUP($A30,'Return Data'!$B$7:$R$2292,12,0)</f>
        <v>0.60740000000000005</v>
      </c>
      <c r="I30" s="61">
        <f t="shared" si="2"/>
        <v>9</v>
      </c>
      <c r="J30" s="60">
        <f>VLOOKUP($A30,'Return Data'!$B$7:$R$2292,13,0)</f>
        <v>9.4016999999999999</v>
      </c>
      <c r="K30" s="61">
        <f t="shared" si="3"/>
        <v>8</v>
      </c>
      <c r="L30" s="60"/>
      <c r="M30" s="61"/>
      <c r="N30" s="60"/>
      <c r="O30" s="61"/>
      <c r="P30" s="60"/>
      <c r="Q30" s="61"/>
      <c r="R30" s="60">
        <f>VLOOKUP($A30,'Return Data'!$B$7:$R$2292,16,0)</f>
        <v>55.337899999999998</v>
      </c>
      <c r="S30" s="62">
        <f t="shared" si="7"/>
        <v>1</v>
      </c>
    </row>
    <row r="31" spans="1:19" x14ac:dyDescent="0.3">
      <c r="A31" s="58" t="s">
        <v>1804</v>
      </c>
      <c r="B31" s="59">
        <f>VLOOKUP($A31,'Return Data'!$B$7:$R$2292,3,0)</f>
        <v>44771</v>
      </c>
      <c r="C31" s="60">
        <f>VLOOKUP($A31,'Return Data'!$B$7:$R$2292,4,0)</f>
        <v>198.17259999999999</v>
      </c>
      <c r="D31" s="60">
        <f>VLOOKUP($A31,'Return Data'!$B$7:$R$2292,10,0)</f>
        <v>0.53220000000000001</v>
      </c>
      <c r="E31" s="61">
        <f t="shared" si="0"/>
        <v>12</v>
      </c>
      <c r="F31" s="60">
        <f>VLOOKUP($A31,'Return Data'!$B$7:$R$2292,11,0)</f>
        <v>-0.39760000000000001</v>
      </c>
      <c r="G31" s="61">
        <f t="shared" si="1"/>
        <v>18</v>
      </c>
      <c r="H31" s="60">
        <f>VLOOKUP($A31,'Return Data'!$B$7:$R$2292,12,0)</f>
        <v>-1.3575999999999999</v>
      </c>
      <c r="I31" s="61">
        <f t="shared" si="2"/>
        <v>13</v>
      </c>
      <c r="J31" s="60">
        <f>VLOOKUP($A31,'Return Data'!$B$7:$R$2292,13,0)</f>
        <v>6.2674000000000003</v>
      </c>
      <c r="K31" s="61">
        <f t="shared" si="3"/>
        <v>15</v>
      </c>
      <c r="L31" s="60">
        <f>VLOOKUP($A31,'Return Data'!$B$7:$R$2292,17,0)</f>
        <v>37.336199999999998</v>
      </c>
      <c r="M31" s="61">
        <f>RANK(L31,L$8:L$31,0)</f>
        <v>12</v>
      </c>
      <c r="N31" s="60">
        <f>VLOOKUP($A31,'Return Data'!$B$7:$R$2292,14,0)</f>
        <v>27.252500000000001</v>
      </c>
      <c r="O31" s="61">
        <f>RANK(N31,N$8:N$31,0)</f>
        <v>7</v>
      </c>
      <c r="P31" s="60">
        <f>VLOOKUP($A31,'Return Data'!$B$7:$R$2292,15,0)</f>
        <v>13.5068</v>
      </c>
      <c r="Q31" s="61">
        <f>RANK(P31,P$8:P$31,0)</f>
        <v>11</v>
      </c>
      <c r="R31" s="60">
        <f>VLOOKUP($A31,'Return Data'!$B$7:$R$2292,16,0)</f>
        <v>19.374300000000002</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0.33790416666666667</v>
      </c>
      <c r="E33" s="69"/>
      <c r="F33" s="70">
        <f>AVERAGE(F8:F31)</f>
        <v>0.78144999999999998</v>
      </c>
      <c r="G33" s="69"/>
      <c r="H33" s="70">
        <f>AVERAGE(H8:H31)</f>
        <v>-0.37788750000000021</v>
      </c>
      <c r="I33" s="69"/>
      <c r="J33" s="70">
        <f>AVERAGE(J8:J31)</f>
        <v>7.7347125000000005</v>
      </c>
      <c r="K33" s="69"/>
      <c r="L33" s="70">
        <f>AVERAGE(L8:L31)</f>
        <v>37.299026086956523</v>
      </c>
      <c r="M33" s="69"/>
      <c r="N33" s="70">
        <f>AVERAGE(N8:N31)</f>
        <v>25.410904545454549</v>
      </c>
      <c r="O33" s="69"/>
      <c r="P33" s="70">
        <f>AVERAGE(P8:P31)</f>
        <v>13.592490476190473</v>
      </c>
      <c r="Q33" s="69"/>
      <c r="R33" s="70">
        <f>AVERAGE(R8:R31)</f>
        <v>20.095308333333332</v>
      </c>
      <c r="S33" s="71"/>
    </row>
    <row r="34" spans="1:19" x14ac:dyDescent="0.3">
      <c r="A34" s="68" t="s">
        <v>28</v>
      </c>
      <c r="B34" s="69"/>
      <c r="C34" s="69"/>
      <c r="D34" s="70">
        <f>MIN(D8:D31)</f>
        <v>-3.2816999999999998</v>
      </c>
      <c r="E34" s="69"/>
      <c r="F34" s="70">
        <f>MIN(F8:F31)</f>
        <v>-4.4800000000000004</v>
      </c>
      <c r="G34" s="69"/>
      <c r="H34" s="70">
        <f>MIN(H8:H31)</f>
        <v>-6.9617000000000004</v>
      </c>
      <c r="I34" s="69"/>
      <c r="J34" s="70">
        <f>MIN(J8:J31)</f>
        <v>-1.5439000000000001</v>
      </c>
      <c r="K34" s="69"/>
      <c r="L34" s="70">
        <f>MIN(L8:L31)</f>
        <v>24.2012</v>
      </c>
      <c r="M34" s="69"/>
      <c r="N34" s="70">
        <f>MIN(N8:N31)</f>
        <v>18.145399999999999</v>
      </c>
      <c r="O34" s="69"/>
      <c r="P34" s="70">
        <f>MIN(P8:P31)</f>
        <v>8.7802000000000007</v>
      </c>
      <c r="Q34" s="69"/>
      <c r="R34" s="70">
        <f>MIN(R8:R31)</f>
        <v>11.2021</v>
      </c>
      <c r="S34" s="71"/>
    </row>
    <row r="35" spans="1:19" ht="15" thickBot="1" x14ac:dyDescent="0.35">
      <c r="A35" s="72" t="s">
        <v>29</v>
      </c>
      <c r="B35" s="73"/>
      <c r="C35" s="73"/>
      <c r="D35" s="74">
        <f>MAX(D8:D31)</f>
        <v>4.4493</v>
      </c>
      <c r="E35" s="73"/>
      <c r="F35" s="74">
        <f>MAX(F8:F31)</f>
        <v>5.1254</v>
      </c>
      <c r="G35" s="73"/>
      <c r="H35" s="74">
        <f>MAX(H8:H31)</f>
        <v>9.5416000000000007</v>
      </c>
      <c r="I35" s="73"/>
      <c r="J35" s="74">
        <f>MAX(J8:J31)</f>
        <v>27.567599999999999</v>
      </c>
      <c r="K35" s="73"/>
      <c r="L35" s="74">
        <f>MAX(L8:L31)</f>
        <v>49.315600000000003</v>
      </c>
      <c r="M35" s="73"/>
      <c r="N35" s="74">
        <f>MAX(N8:N31)</f>
        <v>40.313000000000002</v>
      </c>
      <c r="O35" s="73"/>
      <c r="P35" s="74">
        <f>MAX(P8:P31)</f>
        <v>20.725200000000001</v>
      </c>
      <c r="Q35" s="73"/>
      <c r="R35" s="74">
        <f>MAX(R8:R31)</f>
        <v>55.337899999999998</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44771</v>
      </c>
      <c r="C8" s="60">
        <f>VLOOKUP($A8,'Return Data'!$B$7:$R$2292,4,0)</f>
        <v>454.89</v>
      </c>
      <c r="D8" s="60">
        <f>VLOOKUP($A8,'Return Data'!$B$7:$R$2292,10,0)</f>
        <v>-1.5624</v>
      </c>
      <c r="E8" s="61">
        <f t="shared" ref="E8:E31" si="0">RANK(D8,D$8:D$31,0)</f>
        <v>21</v>
      </c>
      <c r="F8" s="60">
        <f>VLOOKUP($A8,'Return Data'!$B$7:$R$2292,11,0)</f>
        <v>-1.9739</v>
      </c>
      <c r="G8" s="61">
        <f t="shared" ref="G8:G31" si="1">RANK(F8,F$8:F$31,0)</f>
        <v>21</v>
      </c>
      <c r="H8" s="60">
        <f>VLOOKUP($A8,'Return Data'!$B$7:$R$2292,12,0)</f>
        <v>-2.7847</v>
      </c>
      <c r="I8" s="61">
        <f t="shared" ref="I8:I31" si="2">RANK(H8,H$8:H$31,0)</f>
        <v>15</v>
      </c>
      <c r="J8" s="60">
        <f>VLOOKUP($A8,'Return Data'!$B$7:$R$2292,13,0)</f>
        <v>6.5765000000000002</v>
      </c>
      <c r="K8" s="61">
        <f t="shared" ref="K8:K31" si="3">RANK(J8,J$8:J$31,0)</f>
        <v>12</v>
      </c>
      <c r="L8" s="60">
        <f>VLOOKUP($A8,'Return Data'!$B$7:$R$2292,17,0)</f>
        <v>36.508699999999997</v>
      </c>
      <c r="M8" s="61">
        <f t="shared" ref="M8:M29" si="4">RANK(L8,L$8:L$31,0)</f>
        <v>11</v>
      </c>
      <c r="N8" s="60">
        <f>VLOOKUP($A8,'Return Data'!$B$7:$R$2292,14,0)</f>
        <v>19.934000000000001</v>
      </c>
      <c r="O8" s="61">
        <f t="shared" ref="O8:O20" si="5">RANK(N8,N$8:N$31,0)</f>
        <v>17</v>
      </c>
      <c r="P8" s="60">
        <f>VLOOKUP($A8,'Return Data'!$B$7:$R$2292,15,0)</f>
        <v>8.4453999999999994</v>
      </c>
      <c r="Q8" s="61">
        <f t="shared" ref="Q8:Q19" si="6">RANK(P8,P$8:P$31,0)</f>
        <v>19</v>
      </c>
      <c r="R8" s="60">
        <f>VLOOKUP($A8,'Return Data'!$B$7:$R$2292,16,0)</f>
        <v>21.2255</v>
      </c>
      <c r="S8" s="62">
        <f t="shared" ref="S8:S31" si="7">RANK(R8,R$8:R$31,0)</f>
        <v>5</v>
      </c>
    </row>
    <row r="9" spans="1:20" x14ac:dyDescent="0.3">
      <c r="A9" s="58" t="s">
        <v>1087</v>
      </c>
      <c r="B9" s="59">
        <f>VLOOKUP($A9,'Return Data'!$B$7:$R$2292,3,0)</f>
        <v>44771</v>
      </c>
      <c r="C9" s="60">
        <f>VLOOKUP($A9,'Return Data'!$B$7:$R$2292,4,0)</f>
        <v>66.34</v>
      </c>
      <c r="D9" s="60">
        <f>VLOOKUP($A9,'Return Data'!$B$7:$R$2292,10,0)</f>
        <v>0.59140000000000004</v>
      </c>
      <c r="E9" s="61">
        <f t="shared" si="0"/>
        <v>8</v>
      </c>
      <c r="F9" s="60">
        <f>VLOOKUP($A9,'Return Data'!$B$7:$R$2292,11,0)</f>
        <v>-0.53969999999999996</v>
      </c>
      <c r="G9" s="61">
        <f t="shared" si="1"/>
        <v>17</v>
      </c>
      <c r="H9" s="60">
        <f>VLOOKUP($A9,'Return Data'!$B$7:$R$2292,12,0)</f>
        <v>-5.0251000000000001</v>
      </c>
      <c r="I9" s="61">
        <f t="shared" si="2"/>
        <v>21</v>
      </c>
      <c r="J9" s="60">
        <f>VLOOKUP($A9,'Return Data'!$B$7:$R$2292,13,0)</f>
        <v>4.6207000000000003</v>
      </c>
      <c r="K9" s="61">
        <f t="shared" si="3"/>
        <v>16</v>
      </c>
      <c r="L9" s="60">
        <f>VLOOKUP($A9,'Return Data'!$B$7:$R$2292,17,0)</f>
        <v>30.658100000000001</v>
      </c>
      <c r="M9" s="61">
        <f t="shared" si="4"/>
        <v>18</v>
      </c>
      <c r="N9" s="60">
        <f>VLOOKUP($A9,'Return Data'!$B$7:$R$2292,14,0)</f>
        <v>24.028500000000001</v>
      </c>
      <c r="O9" s="61">
        <f t="shared" si="5"/>
        <v>10</v>
      </c>
      <c r="P9" s="60">
        <f>VLOOKUP($A9,'Return Data'!$B$7:$R$2292,15,0)</f>
        <v>16.893899999999999</v>
      </c>
      <c r="Q9" s="61">
        <f t="shared" si="6"/>
        <v>3</v>
      </c>
      <c r="R9" s="60">
        <f>VLOOKUP($A9,'Return Data'!$B$7:$R$2292,16,0)</f>
        <v>17.9709</v>
      </c>
      <c r="S9" s="62">
        <f t="shared" si="7"/>
        <v>10</v>
      </c>
    </row>
    <row r="10" spans="1:20" x14ac:dyDescent="0.3">
      <c r="A10" s="58" t="s">
        <v>2006</v>
      </c>
      <c r="B10" s="59">
        <f>VLOOKUP($A10,'Return Data'!$B$7:$R$2292,3,0)</f>
        <v>44771</v>
      </c>
      <c r="C10" s="60">
        <f>VLOOKUP($A10,'Return Data'!$B$7:$R$2292,4,0)</f>
        <v>56.944000000000003</v>
      </c>
      <c r="D10" s="60">
        <f>VLOOKUP($A10,'Return Data'!$B$7:$R$2292,10,0)</f>
        <v>-2.0566</v>
      </c>
      <c r="E10" s="61">
        <f t="shared" si="0"/>
        <v>22</v>
      </c>
      <c r="F10" s="60">
        <f>VLOOKUP($A10,'Return Data'!$B$7:$R$2292,11,0)</f>
        <v>-0.35</v>
      </c>
      <c r="G10" s="61">
        <f t="shared" si="1"/>
        <v>15</v>
      </c>
      <c r="H10" s="60">
        <f>VLOOKUP($A10,'Return Data'!$B$7:$R$2292,12,0)</f>
        <v>-3.2715999999999998</v>
      </c>
      <c r="I10" s="61">
        <f t="shared" si="2"/>
        <v>17</v>
      </c>
      <c r="J10" s="60">
        <f>VLOOKUP($A10,'Return Data'!$B$7:$R$2292,13,0)</f>
        <v>2.0903999999999998</v>
      </c>
      <c r="K10" s="61">
        <f t="shared" si="3"/>
        <v>19</v>
      </c>
      <c r="L10" s="60">
        <f>VLOOKUP($A10,'Return Data'!$B$7:$R$2292,17,0)</f>
        <v>34.258699999999997</v>
      </c>
      <c r="M10" s="61">
        <f t="shared" si="4"/>
        <v>15</v>
      </c>
      <c r="N10" s="60">
        <f>VLOOKUP($A10,'Return Data'!$B$7:$R$2292,14,0)</f>
        <v>23.705100000000002</v>
      </c>
      <c r="O10" s="61">
        <f t="shared" si="5"/>
        <v>11</v>
      </c>
      <c r="P10" s="60">
        <f>VLOOKUP($A10,'Return Data'!$B$7:$R$2292,15,0)</f>
        <v>11.490500000000001</v>
      </c>
      <c r="Q10" s="61">
        <f t="shared" si="6"/>
        <v>15</v>
      </c>
      <c r="R10" s="60">
        <f>VLOOKUP($A10,'Return Data'!$B$7:$R$2292,16,0)</f>
        <v>11.296900000000001</v>
      </c>
      <c r="S10" s="62">
        <f t="shared" si="7"/>
        <v>22</v>
      </c>
    </row>
    <row r="11" spans="1:20" x14ac:dyDescent="0.3">
      <c r="A11" s="58" t="s">
        <v>1091</v>
      </c>
      <c r="B11" s="59">
        <f>VLOOKUP($A11,'Return Data'!$B$7:$R$2292,3,0)</f>
        <v>44771</v>
      </c>
      <c r="C11" s="60">
        <f>VLOOKUP($A11,'Return Data'!$B$7:$R$2292,4,0)</f>
        <v>85.596999999999994</v>
      </c>
      <c r="D11" s="60">
        <f>VLOOKUP($A11,'Return Data'!$B$7:$R$2292,10,0)</f>
        <v>-0.91220000000000001</v>
      </c>
      <c r="E11" s="61">
        <f t="shared" si="0"/>
        <v>19</v>
      </c>
      <c r="F11" s="60">
        <f>VLOOKUP($A11,'Return Data'!$B$7:$R$2292,11,0)</f>
        <v>-4.9619</v>
      </c>
      <c r="G11" s="61">
        <f t="shared" si="1"/>
        <v>24</v>
      </c>
      <c r="H11" s="60">
        <f>VLOOKUP($A11,'Return Data'!$B$7:$R$2292,12,0)</f>
        <v>-7.6604000000000001</v>
      </c>
      <c r="I11" s="61">
        <f t="shared" si="2"/>
        <v>24</v>
      </c>
      <c r="J11" s="60">
        <f>VLOOKUP($A11,'Return Data'!$B$7:$R$2292,13,0)</f>
        <v>-2.5190999999999999</v>
      </c>
      <c r="K11" s="61">
        <f t="shared" si="3"/>
        <v>24</v>
      </c>
      <c r="L11" s="60">
        <f>VLOOKUP($A11,'Return Data'!$B$7:$R$2292,17,0)</f>
        <v>22.986000000000001</v>
      </c>
      <c r="M11" s="61">
        <f t="shared" si="4"/>
        <v>23</v>
      </c>
      <c r="N11" s="60">
        <f>VLOOKUP($A11,'Return Data'!$B$7:$R$2292,14,0)</f>
        <v>18.452000000000002</v>
      </c>
      <c r="O11" s="61">
        <f t="shared" si="5"/>
        <v>19</v>
      </c>
      <c r="P11" s="60">
        <f>VLOOKUP($A11,'Return Data'!$B$7:$R$2292,15,0)</f>
        <v>10.137600000000001</v>
      </c>
      <c r="Q11" s="61">
        <f t="shared" si="6"/>
        <v>16</v>
      </c>
      <c r="R11" s="60">
        <f>VLOOKUP($A11,'Return Data'!$B$7:$R$2292,16,0)</f>
        <v>14.639799999999999</v>
      </c>
      <c r="S11" s="62">
        <f t="shared" si="7"/>
        <v>16</v>
      </c>
    </row>
    <row r="12" spans="1:20" x14ac:dyDescent="0.3">
      <c r="A12" s="58" t="s">
        <v>1093</v>
      </c>
      <c r="B12" s="59">
        <f>VLOOKUP($A12,'Return Data'!$B$7:$R$2292,3,0)</f>
        <v>44771</v>
      </c>
      <c r="C12" s="60">
        <f>VLOOKUP($A12,'Return Data'!$B$7:$R$2292,4,0)</f>
        <v>50.118000000000002</v>
      </c>
      <c r="D12" s="60">
        <f>VLOOKUP($A12,'Return Data'!$B$7:$R$2292,10,0)</f>
        <v>0.89380000000000004</v>
      </c>
      <c r="E12" s="61">
        <f t="shared" si="0"/>
        <v>6</v>
      </c>
      <c r="F12" s="60">
        <f>VLOOKUP($A12,'Return Data'!$B$7:$R$2292,11,0)</f>
        <v>1.1484000000000001</v>
      </c>
      <c r="G12" s="61">
        <f t="shared" si="1"/>
        <v>8</v>
      </c>
      <c r="H12" s="60">
        <f>VLOOKUP($A12,'Return Data'!$B$7:$R$2292,12,0)</f>
        <v>-0.72689999999999999</v>
      </c>
      <c r="I12" s="61">
        <f t="shared" si="2"/>
        <v>10</v>
      </c>
      <c r="J12" s="60">
        <f>VLOOKUP($A12,'Return Data'!$B$7:$R$2292,13,0)</f>
        <v>6.5773999999999999</v>
      </c>
      <c r="K12" s="61">
        <f t="shared" si="3"/>
        <v>11</v>
      </c>
      <c r="L12" s="60">
        <f>VLOOKUP($A12,'Return Data'!$B$7:$R$2292,17,0)</f>
        <v>39.785299999999999</v>
      </c>
      <c r="M12" s="61">
        <f t="shared" si="4"/>
        <v>6</v>
      </c>
      <c r="N12" s="60">
        <f>VLOOKUP($A12,'Return Data'!$B$7:$R$2292,14,0)</f>
        <v>27.085000000000001</v>
      </c>
      <c r="O12" s="61">
        <f t="shared" si="5"/>
        <v>4</v>
      </c>
      <c r="P12" s="60">
        <f>VLOOKUP($A12,'Return Data'!$B$7:$R$2292,15,0)</f>
        <v>14.4672</v>
      </c>
      <c r="Q12" s="61">
        <f t="shared" si="6"/>
        <v>4</v>
      </c>
      <c r="R12" s="60">
        <f>VLOOKUP($A12,'Return Data'!$B$7:$R$2292,16,0)</f>
        <v>11.6721</v>
      </c>
      <c r="S12" s="62">
        <f t="shared" si="7"/>
        <v>21</v>
      </c>
    </row>
    <row r="13" spans="1:20" x14ac:dyDescent="0.3">
      <c r="A13" s="58" t="s">
        <v>1094</v>
      </c>
      <c r="B13" s="59">
        <f>VLOOKUP($A13,'Return Data'!$B$7:$R$2292,3,0)</f>
        <v>44771</v>
      </c>
      <c r="C13" s="60">
        <f>VLOOKUP($A13,'Return Data'!$B$7:$R$2292,4,0)</f>
        <v>1440.0315000000001</v>
      </c>
      <c r="D13" s="60">
        <f>VLOOKUP($A13,'Return Data'!$B$7:$R$2292,10,0)</f>
        <v>0.5232</v>
      </c>
      <c r="E13" s="61">
        <f t="shared" si="0"/>
        <v>9</v>
      </c>
      <c r="F13" s="60">
        <f>VLOOKUP($A13,'Return Data'!$B$7:$R$2292,11,0)</f>
        <v>-1.0462</v>
      </c>
      <c r="G13" s="61">
        <f t="shared" si="1"/>
        <v>19</v>
      </c>
      <c r="H13" s="60">
        <f>VLOOKUP($A13,'Return Data'!$B$7:$R$2292,12,0)</f>
        <v>-6.7751999999999999</v>
      </c>
      <c r="I13" s="61">
        <f t="shared" si="2"/>
        <v>22</v>
      </c>
      <c r="J13" s="60">
        <f>VLOOKUP($A13,'Return Data'!$B$7:$R$2292,13,0)</f>
        <v>1.0047999999999999</v>
      </c>
      <c r="K13" s="61">
        <f t="shared" si="3"/>
        <v>22</v>
      </c>
      <c r="L13" s="60">
        <f>VLOOKUP($A13,'Return Data'!$B$7:$R$2292,17,0)</f>
        <v>29.8371</v>
      </c>
      <c r="M13" s="61">
        <f t="shared" si="4"/>
        <v>19</v>
      </c>
      <c r="N13" s="60">
        <f>VLOOKUP($A13,'Return Data'!$B$7:$R$2292,14,0)</f>
        <v>17.183800000000002</v>
      </c>
      <c r="O13" s="61">
        <f t="shared" si="5"/>
        <v>22</v>
      </c>
      <c r="P13" s="60">
        <f>VLOOKUP($A13,'Return Data'!$B$7:$R$2292,15,0)</f>
        <v>9.5352999999999994</v>
      </c>
      <c r="Q13" s="61">
        <f t="shared" si="6"/>
        <v>17</v>
      </c>
      <c r="R13" s="60">
        <f>VLOOKUP($A13,'Return Data'!$B$7:$R$2292,16,0)</f>
        <v>18.922899999999998</v>
      </c>
      <c r="S13" s="62">
        <f t="shared" si="7"/>
        <v>7</v>
      </c>
    </row>
    <row r="14" spans="1:20" x14ac:dyDescent="0.3">
      <c r="A14" s="58" t="s">
        <v>1096</v>
      </c>
      <c r="B14" s="59">
        <f>VLOOKUP($A14,'Return Data'!$B$7:$R$2292,3,0)</f>
        <v>44771</v>
      </c>
      <c r="C14" s="60">
        <f>VLOOKUP($A14,'Return Data'!$B$7:$R$2292,4,0)</f>
        <v>93.037000000000006</v>
      </c>
      <c r="D14" s="60">
        <f>VLOOKUP($A14,'Return Data'!$B$7:$R$2292,10,0)</f>
        <v>0.88919999999999999</v>
      </c>
      <c r="E14" s="61">
        <f t="shared" si="0"/>
        <v>7</v>
      </c>
      <c r="F14" s="60">
        <f>VLOOKUP($A14,'Return Data'!$B$7:$R$2292,11,0)</f>
        <v>2.0971000000000002</v>
      </c>
      <c r="G14" s="61">
        <f t="shared" si="1"/>
        <v>6</v>
      </c>
      <c r="H14" s="60">
        <f>VLOOKUP($A14,'Return Data'!$B$7:$R$2292,12,0)</f>
        <v>1.7999000000000001</v>
      </c>
      <c r="I14" s="61">
        <f t="shared" si="2"/>
        <v>5</v>
      </c>
      <c r="J14" s="60">
        <f>VLOOKUP($A14,'Return Data'!$B$7:$R$2292,13,0)</f>
        <v>9.2009000000000007</v>
      </c>
      <c r="K14" s="61">
        <f t="shared" si="3"/>
        <v>5</v>
      </c>
      <c r="L14" s="60">
        <f>VLOOKUP($A14,'Return Data'!$B$7:$R$2292,17,0)</f>
        <v>37.534500000000001</v>
      </c>
      <c r="M14" s="61">
        <f t="shared" si="4"/>
        <v>9</v>
      </c>
      <c r="N14" s="60">
        <f>VLOOKUP($A14,'Return Data'!$B$7:$R$2292,14,0)</f>
        <v>22.993600000000001</v>
      </c>
      <c r="O14" s="61">
        <f t="shared" si="5"/>
        <v>13</v>
      </c>
      <c r="P14" s="60">
        <f>VLOOKUP($A14,'Return Data'!$B$7:$R$2292,15,0)</f>
        <v>11.5177</v>
      </c>
      <c r="Q14" s="61">
        <f t="shared" si="6"/>
        <v>14</v>
      </c>
      <c r="R14" s="60">
        <f>VLOOKUP($A14,'Return Data'!$B$7:$R$2292,16,0)</f>
        <v>15.9129</v>
      </c>
      <c r="S14" s="62">
        <f t="shared" si="7"/>
        <v>13</v>
      </c>
    </row>
    <row r="15" spans="1:20" x14ac:dyDescent="0.3">
      <c r="A15" s="58" t="s">
        <v>1098</v>
      </c>
      <c r="B15" s="59">
        <f>VLOOKUP($A15,'Return Data'!$B$7:$R$2292,3,0)</f>
        <v>44771</v>
      </c>
      <c r="C15" s="60">
        <f>VLOOKUP($A15,'Return Data'!$B$7:$R$2292,4,0)</f>
        <v>160.69</v>
      </c>
      <c r="D15" s="60">
        <f>VLOOKUP($A15,'Return Data'!$B$7:$R$2292,10,0)</f>
        <v>1.6189</v>
      </c>
      <c r="E15" s="61">
        <f t="shared" si="0"/>
        <v>3</v>
      </c>
      <c r="F15" s="60">
        <f>VLOOKUP($A15,'Return Data'!$B$7:$R$2292,11,0)</f>
        <v>0.38729999999999998</v>
      </c>
      <c r="G15" s="61">
        <f t="shared" si="1"/>
        <v>11</v>
      </c>
      <c r="H15" s="60">
        <f>VLOOKUP($A15,'Return Data'!$B$7:$R$2292,12,0)</f>
        <v>-1.1747000000000001</v>
      </c>
      <c r="I15" s="61">
        <f t="shared" si="2"/>
        <v>11</v>
      </c>
      <c r="J15" s="60">
        <f>VLOOKUP($A15,'Return Data'!$B$7:$R$2292,13,0)</f>
        <v>5.2807000000000004</v>
      </c>
      <c r="K15" s="61">
        <f t="shared" si="3"/>
        <v>14</v>
      </c>
      <c r="L15" s="60">
        <f>VLOOKUP($A15,'Return Data'!$B$7:$R$2292,17,0)</f>
        <v>37.365200000000002</v>
      </c>
      <c r="M15" s="61">
        <f t="shared" si="4"/>
        <v>10</v>
      </c>
      <c r="N15" s="60">
        <f>VLOOKUP($A15,'Return Data'!$B$7:$R$2292,14,0)</f>
        <v>21.6006</v>
      </c>
      <c r="O15" s="61">
        <f t="shared" si="5"/>
        <v>16</v>
      </c>
      <c r="P15" s="60">
        <f>VLOOKUP($A15,'Return Data'!$B$7:$R$2292,15,0)</f>
        <v>11.7181</v>
      </c>
      <c r="Q15" s="61">
        <f t="shared" si="6"/>
        <v>12</v>
      </c>
      <c r="R15" s="60">
        <f>VLOOKUP($A15,'Return Data'!$B$7:$R$2292,16,0)</f>
        <v>16.922599999999999</v>
      </c>
      <c r="S15" s="62">
        <f t="shared" si="7"/>
        <v>11</v>
      </c>
    </row>
    <row r="16" spans="1:20" x14ac:dyDescent="0.3">
      <c r="A16" s="58" t="s">
        <v>1100</v>
      </c>
      <c r="B16" s="59">
        <f>VLOOKUP($A16,'Return Data'!$B$7:$R$2292,3,0)</f>
        <v>44771</v>
      </c>
      <c r="C16" s="60">
        <f>VLOOKUP($A16,'Return Data'!$B$7:$R$2292,4,0)</f>
        <v>16.52</v>
      </c>
      <c r="D16" s="60">
        <f>VLOOKUP($A16,'Return Data'!$B$7:$R$2292,10,0)</f>
        <v>0.1212</v>
      </c>
      <c r="E16" s="61">
        <f t="shared" si="0"/>
        <v>14</v>
      </c>
      <c r="F16" s="60">
        <f>VLOOKUP($A16,'Return Data'!$B$7:$R$2292,11,0)</f>
        <v>-1.9584999999999999</v>
      </c>
      <c r="G16" s="61">
        <f t="shared" si="1"/>
        <v>20</v>
      </c>
      <c r="H16" s="60">
        <f>VLOOKUP($A16,'Return Data'!$B$7:$R$2292,12,0)</f>
        <v>-6.9295999999999998</v>
      </c>
      <c r="I16" s="61">
        <f t="shared" si="2"/>
        <v>23</v>
      </c>
      <c r="J16" s="60">
        <f>VLOOKUP($A16,'Return Data'!$B$7:$R$2292,13,0)</f>
        <v>-0.4219</v>
      </c>
      <c r="K16" s="61">
        <f t="shared" si="3"/>
        <v>23</v>
      </c>
      <c r="L16" s="60">
        <f>VLOOKUP($A16,'Return Data'!$B$7:$R$2292,17,0)</f>
        <v>28.1463</v>
      </c>
      <c r="M16" s="61">
        <f t="shared" si="4"/>
        <v>20</v>
      </c>
      <c r="N16" s="60">
        <f>VLOOKUP($A16,'Return Data'!$B$7:$R$2292,14,0)</f>
        <v>19.360299999999999</v>
      </c>
      <c r="O16" s="61">
        <f t="shared" si="5"/>
        <v>18</v>
      </c>
      <c r="P16" s="60">
        <f>VLOOKUP($A16,'Return Data'!$B$7:$R$2292,15,0)</f>
        <v>7.6172000000000004</v>
      </c>
      <c r="Q16" s="61">
        <f t="shared" si="6"/>
        <v>21</v>
      </c>
      <c r="R16" s="60">
        <f>VLOOKUP($A16,'Return Data'!$B$7:$R$2292,16,0)</f>
        <v>9.5390999999999995</v>
      </c>
      <c r="S16" s="62">
        <f t="shared" si="7"/>
        <v>23</v>
      </c>
    </row>
    <row r="17" spans="1:19" x14ac:dyDescent="0.3">
      <c r="A17" s="58" t="s">
        <v>1102</v>
      </c>
      <c r="B17" s="59">
        <f>VLOOKUP($A17,'Return Data'!$B$7:$R$2292,3,0)</f>
        <v>44771</v>
      </c>
      <c r="C17" s="60">
        <f>VLOOKUP($A17,'Return Data'!$B$7:$R$2292,4,0)</f>
        <v>83.98</v>
      </c>
      <c r="D17" s="60">
        <f>VLOOKUP($A17,'Return Data'!$B$7:$R$2292,10,0)</f>
        <v>-0.70940000000000003</v>
      </c>
      <c r="E17" s="61">
        <f t="shared" si="0"/>
        <v>18</v>
      </c>
      <c r="F17" s="60">
        <f>VLOOKUP($A17,'Return Data'!$B$7:$R$2292,11,0)</f>
        <v>-3.3045</v>
      </c>
      <c r="G17" s="61">
        <f t="shared" si="1"/>
        <v>23</v>
      </c>
      <c r="H17" s="60">
        <f>VLOOKUP($A17,'Return Data'!$B$7:$R$2292,12,0)</f>
        <v>-4.3071999999999999</v>
      </c>
      <c r="I17" s="61">
        <f t="shared" si="2"/>
        <v>20</v>
      </c>
      <c r="J17" s="60">
        <f>VLOOKUP($A17,'Return Data'!$B$7:$R$2292,13,0)</f>
        <v>2.7907000000000002</v>
      </c>
      <c r="K17" s="61">
        <f t="shared" si="3"/>
        <v>18</v>
      </c>
      <c r="L17" s="60">
        <f>VLOOKUP($A17,'Return Data'!$B$7:$R$2292,17,0)</f>
        <v>30.888400000000001</v>
      </c>
      <c r="M17" s="61">
        <f t="shared" si="4"/>
        <v>17</v>
      </c>
      <c r="N17" s="60">
        <f>VLOOKUP($A17,'Return Data'!$B$7:$R$2292,14,0)</f>
        <v>23.608899999999998</v>
      </c>
      <c r="O17" s="61">
        <f t="shared" si="5"/>
        <v>12</v>
      </c>
      <c r="P17" s="60">
        <f>VLOOKUP($A17,'Return Data'!$B$7:$R$2292,15,0)</f>
        <v>13.7845</v>
      </c>
      <c r="Q17" s="61">
        <f t="shared" si="6"/>
        <v>6</v>
      </c>
      <c r="R17" s="60">
        <f>VLOOKUP($A17,'Return Data'!$B$7:$R$2292,16,0)</f>
        <v>14.935</v>
      </c>
      <c r="S17" s="62">
        <f t="shared" si="7"/>
        <v>15</v>
      </c>
    </row>
    <row r="18" spans="1:19" x14ac:dyDescent="0.3">
      <c r="A18" s="58" t="s">
        <v>1104</v>
      </c>
      <c r="B18" s="59">
        <f>VLOOKUP($A18,'Return Data'!$B$7:$R$2292,3,0)</f>
        <v>44771</v>
      </c>
      <c r="C18" s="60">
        <f>VLOOKUP($A18,'Return Data'!$B$7:$R$2292,4,0)</f>
        <v>72.915000000000006</v>
      </c>
      <c r="D18" s="60">
        <f>VLOOKUP($A18,'Return Data'!$B$7:$R$2292,10,0)</f>
        <v>0.51700000000000002</v>
      </c>
      <c r="E18" s="61">
        <f t="shared" si="0"/>
        <v>10</v>
      </c>
      <c r="F18" s="60">
        <f>VLOOKUP($A18,'Return Data'!$B$7:$R$2292,11,0)</f>
        <v>2.5642999999999998</v>
      </c>
      <c r="G18" s="61">
        <f t="shared" si="1"/>
        <v>3</v>
      </c>
      <c r="H18" s="60">
        <f>VLOOKUP($A18,'Return Data'!$B$7:$R$2292,12,0)</f>
        <v>2.5095000000000001</v>
      </c>
      <c r="I18" s="61">
        <f t="shared" si="2"/>
        <v>4</v>
      </c>
      <c r="J18" s="60">
        <f>VLOOKUP($A18,'Return Data'!$B$7:$R$2292,13,0)</f>
        <v>8.8755000000000006</v>
      </c>
      <c r="K18" s="61">
        <f t="shared" si="3"/>
        <v>6</v>
      </c>
      <c r="L18" s="60">
        <f>VLOOKUP($A18,'Return Data'!$B$7:$R$2292,17,0)</f>
        <v>39.704599999999999</v>
      </c>
      <c r="M18" s="61">
        <f t="shared" si="4"/>
        <v>7</v>
      </c>
      <c r="N18" s="60">
        <f>VLOOKUP($A18,'Return Data'!$B$7:$R$2292,14,0)</f>
        <v>26.105699999999999</v>
      </c>
      <c r="O18" s="61">
        <f t="shared" si="5"/>
        <v>6</v>
      </c>
      <c r="P18" s="60">
        <f>VLOOKUP($A18,'Return Data'!$B$7:$R$2292,15,0)</f>
        <v>14.433199999999999</v>
      </c>
      <c r="Q18" s="61">
        <f t="shared" si="6"/>
        <v>5</v>
      </c>
      <c r="R18" s="60">
        <f>VLOOKUP($A18,'Return Data'!$B$7:$R$2292,16,0)</f>
        <v>13.8249</v>
      </c>
      <c r="S18" s="62">
        <f t="shared" si="7"/>
        <v>17</v>
      </c>
    </row>
    <row r="19" spans="1:19" x14ac:dyDescent="0.3">
      <c r="A19" s="58" t="s">
        <v>1107</v>
      </c>
      <c r="B19" s="59">
        <f>VLOOKUP($A19,'Return Data'!$B$7:$R$2292,3,0)</f>
        <v>44771</v>
      </c>
      <c r="C19" s="60">
        <f>VLOOKUP($A19,'Return Data'!$B$7:$R$2292,4,0)</f>
        <v>201.8</v>
      </c>
      <c r="D19" s="60">
        <f>VLOOKUP($A19,'Return Data'!$B$7:$R$2292,10,0)</f>
        <v>-0.33090000000000003</v>
      </c>
      <c r="E19" s="61">
        <f t="shared" si="0"/>
        <v>16</v>
      </c>
      <c r="F19" s="60">
        <f>VLOOKUP($A19,'Return Data'!$B$7:$R$2292,11,0)</f>
        <v>0.86970000000000003</v>
      </c>
      <c r="G19" s="61">
        <f t="shared" si="1"/>
        <v>10</v>
      </c>
      <c r="H19" s="60">
        <f>VLOOKUP($A19,'Return Data'!$B$7:$R$2292,12,0)</f>
        <v>-3.3108</v>
      </c>
      <c r="I19" s="61">
        <f t="shared" si="2"/>
        <v>18</v>
      </c>
      <c r="J19" s="60">
        <f>VLOOKUP($A19,'Return Data'!$B$7:$R$2292,13,0)</f>
        <v>1.5959000000000001</v>
      </c>
      <c r="K19" s="61">
        <f t="shared" si="3"/>
        <v>20</v>
      </c>
      <c r="L19" s="60">
        <f>VLOOKUP($A19,'Return Data'!$B$7:$R$2292,17,0)</f>
        <v>27.36</v>
      </c>
      <c r="M19" s="61">
        <f t="shared" si="4"/>
        <v>22</v>
      </c>
      <c r="N19" s="60">
        <f>VLOOKUP($A19,'Return Data'!$B$7:$R$2292,14,0)</f>
        <v>18.062799999999999</v>
      </c>
      <c r="O19" s="61">
        <f t="shared" si="5"/>
        <v>21</v>
      </c>
      <c r="P19" s="60">
        <f>VLOOKUP($A19,'Return Data'!$B$7:$R$2292,15,0)</f>
        <v>8.5220000000000002</v>
      </c>
      <c r="Q19" s="61">
        <f t="shared" si="6"/>
        <v>18</v>
      </c>
      <c r="R19" s="60">
        <f>VLOOKUP($A19,'Return Data'!$B$7:$R$2292,16,0)</f>
        <v>18.187899999999999</v>
      </c>
      <c r="S19" s="62">
        <f t="shared" si="7"/>
        <v>9</v>
      </c>
    </row>
    <row r="20" spans="1:19" x14ac:dyDescent="0.3">
      <c r="A20" s="58" t="s">
        <v>1109</v>
      </c>
      <c r="B20" s="59">
        <f>VLOOKUP($A20,'Return Data'!$B$7:$R$2292,3,0)</f>
        <v>44771</v>
      </c>
      <c r="C20" s="60">
        <f>VLOOKUP($A20,'Return Data'!$B$7:$R$2292,4,0)</f>
        <v>16.9377</v>
      </c>
      <c r="D20" s="60">
        <f>VLOOKUP($A20,'Return Data'!$B$7:$R$2292,10,0)</f>
        <v>-1.4855</v>
      </c>
      <c r="E20" s="61">
        <f t="shared" si="0"/>
        <v>20</v>
      </c>
      <c r="F20" s="60">
        <f>VLOOKUP($A20,'Return Data'!$B$7:$R$2292,11,0)</f>
        <v>-2.3881999999999999</v>
      </c>
      <c r="G20" s="61">
        <f t="shared" si="1"/>
        <v>22</v>
      </c>
      <c r="H20" s="60">
        <f>VLOOKUP($A20,'Return Data'!$B$7:$R$2292,12,0)</f>
        <v>-3.2441</v>
      </c>
      <c r="I20" s="61">
        <f t="shared" si="2"/>
        <v>16</v>
      </c>
      <c r="J20" s="60">
        <f>VLOOKUP($A20,'Return Data'!$B$7:$R$2292,13,0)</f>
        <v>3.5501999999999998</v>
      </c>
      <c r="K20" s="61">
        <f t="shared" si="3"/>
        <v>17</v>
      </c>
      <c r="L20" s="60">
        <f>VLOOKUP($A20,'Return Data'!$B$7:$R$2292,17,0)</f>
        <v>34.896700000000003</v>
      </c>
      <c r="M20" s="61">
        <f t="shared" si="4"/>
        <v>13</v>
      </c>
      <c r="N20" s="60">
        <f>VLOOKUP($A20,'Return Data'!$B$7:$R$2292,14,0)</f>
        <v>24.223500000000001</v>
      </c>
      <c r="O20" s="61">
        <f t="shared" si="5"/>
        <v>9</v>
      </c>
      <c r="P20" s="60"/>
      <c r="Q20" s="61"/>
      <c r="R20" s="60">
        <f>VLOOKUP($A20,'Return Data'!$B$7:$R$2292,16,0)</f>
        <v>12.4354</v>
      </c>
      <c r="S20" s="62">
        <f t="shared" si="7"/>
        <v>19</v>
      </c>
    </row>
    <row r="21" spans="1:19" x14ac:dyDescent="0.3">
      <c r="A21" s="58" t="s">
        <v>1111</v>
      </c>
      <c r="B21" s="59">
        <f>VLOOKUP($A21,'Return Data'!$B$7:$R$2292,3,0)</f>
        <v>44771</v>
      </c>
      <c r="C21" s="60">
        <f>VLOOKUP($A21,'Return Data'!$B$7:$R$2292,4,0)</f>
        <v>21.006</v>
      </c>
      <c r="D21" s="60">
        <f>VLOOKUP($A21,'Return Data'!$B$7:$R$2292,10,0)</f>
        <v>2.2439</v>
      </c>
      <c r="E21" s="61">
        <f t="shared" si="0"/>
        <v>2</v>
      </c>
      <c r="F21" s="60">
        <f>VLOOKUP($A21,'Return Data'!$B$7:$R$2292,11,0)</f>
        <v>1.2581</v>
      </c>
      <c r="G21" s="61">
        <f t="shared" si="1"/>
        <v>7</v>
      </c>
      <c r="H21" s="60">
        <f>VLOOKUP($A21,'Return Data'!$B$7:$R$2292,12,0)</f>
        <v>0.82069999999999999</v>
      </c>
      <c r="I21" s="61">
        <f t="shared" si="2"/>
        <v>6</v>
      </c>
      <c r="J21" s="60">
        <f>VLOOKUP($A21,'Return Data'!$B$7:$R$2292,13,0)</f>
        <v>8.3620999999999999</v>
      </c>
      <c r="K21" s="61">
        <f t="shared" si="3"/>
        <v>7</v>
      </c>
      <c r="L21" s="60">
        <f>VLOOKUP($A21,'Return Data'!$B$7:$R$2292,17,0)</f>
        <v>41.704999999999998</v>
      </c>
      <c r="M21" s="61">
        <f t="shared" si="4"/>
        <v>5</v>
      </c>
      <c r="N21" s="60"/>
      <c r="O21" s="61"/>
      <c r="P21" s="60"/>
      <c r="Q21" s="61"/>
      <c r="R21" s="60">
        <f>VLOOKUP($A21,'Return Data'!$B$7:$R$2292,16,0)</f>
        <v>28.0412</v>
      </c>
      <c r="S21" s="62">
        <f t="shared" si="7"/>
        <v>2</v>
      </c>
    </row>
    <row r="22" spans="1:19" x14ac:dyDescent="0.3">
      <c r="A22" s="58" t="s">
        <v>1113</v>
      </c>
      <c r="B22" s="59">
        <f>VLOOKUP($A22,'Return Data'!$B$7:$R$2292,3,0)</f>
        <v>44771</v>
      </c>
      <c r="C22" s="60">
        <f>VLOOKUP($A22,'Return Data'!$B$7:$R$2292,4,0)</f>
        <v>46.944299999999998</v>
      </c>
      <c r="D22" s="60">
        <f>VLOOKUP($A22,'Return Data'!$B$7:$R$2292,10,0)</f>
        <v>1.0676000000000001</v>
      </c>
      <c r="E22" s="61">
        <f t="shared" si="0"/>
        <v>5</v>
      </c>
      <c r="F22" s="60">
        <f>VLOOKUP($A22,'Return Data'!$B$7:$R$2292,11,0)</f>
        <v>4.5346000000000002</v>
      </c>
      <c r="G22" s="61">
        <f t="shared" si="1"/>
        <v>1</v>
      </c>
      <c r="H22" s="60">
        <f>VLOOKUP($A22,'Return Data'!$B$7:$R$2292,12,0)</f>
        <v>8.6196000000000002</v>
      </c>
      <c r="I22" s="61">
        <f t="shared" si="2"/>
        <v>1</v>
      </c>
      <c r="J22" s="60">
        <f>VLOOKUP($A22,'Return Data'!$B$7:$R$2292,13,0)</f>
        <v>26.1052</v>
      </c>
      <c r="K22" s="61">
        <f t="shared" si="3"/>
        <v>1</v>
      </c>
      <c r="L22" s="60">
        <f>VLOOKUP($A22,'Return Data'!$B$7:$R$2292,17,0)</f>
        <v>43.951500000000003</v>
      </c>
      <c r="M22" s="61">
        <f t="shared" si="4"/>
        <v>3</v>
      </c>
      <c r="N22" s="60">
        <f>VLOOKUP($A22,'Return Data'!$B$7:$R$2292,14,0)</f>
        <v>26.844000000000001</v>
      </c>
      <c r="O22" s="61">
        <f t="shared" ref="O22:O29" si="8">RANK(N22,N$8:N$31,0)</f>
        <v>5</v>
      </c>
      <c r="P22" s="60">
        <f>VLOOKUP($A22,'Return Data'!$B$7:$R$2292,15,0)</f>
        <v>12.951499999999999</v>
      </c>
      <c r="Q22" s="61">
        <f t="shared" ref="Q22:Q29" si="9">RANK(P22,P$8:P$31,0)</f>
        <v>8</v>
      </c>
      <c r="R22" s="60">
        <f>VLOOKUP($A22,'Return Data'!$B$7:$R$2292,16,0)</f>
        <v>20.133600000000001</v>
      </c>
      <c r="S22" s="62">
        <f t="shared" si="7"/>
        <v>6</v>
      </c>
    </row>
    <row r="23" spans="1:19" x14ac:dyDescent="0.3">
      <c r="A23" s="58" t="s">
        <v>1114</v>
      </c>
      <c r="B23" s="59">
        <f>VLOOKUP($A23,'Return Data'!$B$7:$R$2292,3,0)</f>
        <v>44771</v>
      </c>
      <c r="C23" s="60">
        <f>VLOOKUP($A23,'Return Data'!$B$7:$R$2292,4,0)</f>
        <v>2030.5070000000001</v>
      </c>
      <c r="D23" s="60">
        <f>VLOOKUP($A23,'Return Data'!$B$7:$R$2292,10,0)</f>
        <v>-0.42980000000000002</v>
      </c>
      <c r="E23" s="61">
        <f t="shared" si="0"/>
        <v>17</v>
      </c>
      <c r="F23" s="60">
        <f>VLOOKUP($A23,'Return Data'!$B$7:$R$2292,11,0)</f>
        <v>0.30730000000000002</v>
      </c>
      <c r="G23" s="61">
        <f t="shared" si="1"/>
        <v>12</v>
      </c>
      <c r="H23" s="60">
        <f>VLOOKUP($A23,'Return Data'!$B$7:$R$2292,12,0)</f>
        <v>-1.4232</v>
      </c>
      <c r="I23" s="61">
        <f t="shared" si="2"/>
        <v>12</v>
      </c>
      <c r="J23" s="60">
        <f>VLOOKUP($A23,'Return Data'!$B$7:$R$2292,13,0)</f>
        <v>7.8018000000000001</v>
      </c>
      <c r="K23" s="61">
        <f t="shared" si="3"/>
        <v>9</v>
      </c>
      <c r="L23" s="60">
        <f>VLOOKUP($A23,'Return Data'!$B$7:$R$2292,17,0)</f>
        <v>38.376100000000001</v>
      </c>
      <c r="M23" s="61">
        <f t="shared" si="4"/>
        <v>8</v>
      </c>
      <c r="N23" s="60">
        <f>VLOOKUP($A23,'Return Data'!$B$7:$R$2292,14,0)</f>
        <v>24.329499999999999</v>
      </c>
      <c r="O23" s="61">
        <f t="shared" si="8"/>
        <v>8</v>
      </c>
      <c r="P23" s="60">
        <f>VLOOKUP($A23,'Return Data'!$B$7:$R$2292,15,0)</f>
        <v>13.6182</v>
      </c>
      <c r="Q23" s="61">
        <f t="shared" si="9"/>
        <v>7</v>
      </c>
      <c r="R23" s="60">
        <f>VLOOKUP($A23,'Return Data'!$B$7:$R$2292,16,0)</f>
        <v>21.906099999999999</v>
      </c>
      <c r="S23" s="62">
        <f t="shared" si="7"/>
        <v>4</v>
      </c>
    </row>
    <row r="24" spans="1:19" x14ac:dyDescent="0.3">
      <c r="A24" s="58" t="s">
        <v>1117</v>
      </c>
      <c r="B24" s="59">
        <f>VLOOKUP($A24,'Return Data'!$B$7:$R$2292,3,0)</f>
        <v>44771</v>
      </c>
      <c r="C24" s="60">
        <f>VLOOKUP($A24,'Return Data'!$B$7:$R$2292,4,0)</f>
        <v>43.01</v>
      </c>
      <c r="D24" s="60">
        <f>VLOOKUP($A24,'Return Data'!$B$7:$R$2292,10,0)</f>
        <v>4.0396999999999998</v>
      </c>
      <c r="E24" s="61">
        <f t="shared" si="0"/>
        <v>1</v>
      </c>
      <c r="F24" s="60">
        <f>VLOOKUP($A24,'Return Data'!$B$7:$R$2292,11,0)</f>
        <v>-0.50890000000000002</v>
      </c>
      <c r="G24" s="61">
        <f t="shared" si="1"/>
        <v>16</v>
      </c>
      <c r="H24" s="60">
        <f>VLOOKUP($A24,'Return Data'!$B$7:$R$2292,12,0)</f>
        <v>0</v>
      </c>
      <c r="I24" s="61">
        <f t="shared" si="2"/>
        <v>7</v>
      </c>
      <c r="J24" s="60">
        <f>VLOOKUP($A24,'Return Data'!$B$7:$R$2292,13,0)</f>
        <v>10.7079</v>
      </c>
      <c r="K24" s="61">
        <f t="shared" si="3"/>
        <v>4</v>
      </c>
      <c r="L24" s="60">
        <f>VLOOKUP($A24,'Return Data'!$B$7:$R$2292,17,0)</f>
        <v>46.645800000000001</v>
      </c>
      <c r="M24" s="61">
        <f t="shared" si="4"/>
        <v>1</v>
      </c>
      <c r="N24" s="60">
        <f>VLOOKUP($A24,'Return Data'!$B$7:$R$2292,14,0)</f>
        <v>37.863</v>
      </c>
      <c r="O24" s="61">
        <f t="shared" si="8"/>
        <v>1</v>
      </c>
      <c r="P24" s="60">
        <f>VLOOKUP($A24,'Return Data'!$B$7:$R$2292,15,0)</f>
        <v>17.729600000000001</v>
      </c>
      <c r="Q24" s="61">
        <f t="shared" si="9"/>
        <v>2</v>
      </c>
      <c r="R24" s="60">
        <f>VLOOKUP($A24,'Return Data'!$B$7:$R$2292,16,0)</f>
        <v>18.347200000000001</v>
      </c>
      <c r="S24" s="62">
        <f t="shared" si="7"/>
        <v>8</v>
      </c>
    </row>
    <row r="25" spans="1:19" x14ac:dyDescent="0.3">
      <c r="A25" s="58" t="s">
        <v>1120</v>
      </c>
      <c r="B25" s="59">
        <f>VLOOKUP($A25,'Return Data'!$B$7:$R$2292,3,0)</f>
        <v>44771</v>
      </c>
      <c r="C25" s="60">
        <f>VLOOKUP($A25,'Return Data'!$B$7:$R$2292,4,0)</f>
        <v>123.42740000000001</v>
      </c>
      <c r="D25" s="60">
        <f>VLOOKUP($A25,'Return Data'!$B$7:$R$2292,10,0)</f>
        <v>-2.5548999999999999</v>
      </c>
      <c r="E25" s="61">
        <f t="shared" si="0"/>
        <v>23</v>
      </c>
      <c r="F25" s="60">
        <f>VLOOKUP($A25,'Return Data'!$B$7:$R$2292,11,0)</f>
        <v>4.0841000000000003</v>
      </c>
      <c r="G25" s="61">
        <f t="shared" si="1"/>
        <v>2</v>
      </c>
      <c r="H25" s="60">
        <f>VLOOKUP($A25,'Return Data'!$B$7:$R$2292,12,0)</f>
        <v>7.9073000000000002</v>
      </c>
      <c r="I25" s="61">
        <f t="shared" si="2"/>
        <v>2</v>
      </c>
      <c r="J25" s="60">
        <f>VLOOKUP($A25,'Return Data'!$B$7:$R$2292,13,0)</f>
        <v>12.6562</v>
      </c>
      <c r="K25" s="61">
        <f t="shared" si="3"/>
        <v>3</v>
      </c>
      <c r="L25" s="60">
        <f>VLOOKUP($A25,'Return Data'!$B$7:$R$2292,17,0)</f>
        <v>45.597700000000003</v>
      </c>
      <c r="M25" s="61">
        <f t="shared" si="4"/>
        <v>2</v>
      </c>
      <c r="N25" s="60">
        <f>VLOOKUP($A25,'Return Data'!$B$7:$R$2292,14,0)</f>
        <v>34.235100000000003</v>
      </c>
      <c r="O25" s="61">
        <f t="shared" si="8"/>
        <v>2</v>
      </c>
      <c r="P25" s="60">
        <f>VLOOKUP($A25,'Return Data'!$B$7:$R$2292,15,0)</f>
        <v>19.124600000000001</v>
      </c>
      <c r="Q25" s="61">
        <f t="shared" si="9"/>
        <v>1</v>
      </c>
      <c r="R25" s="60">
        <f>VLOOKUP($A25,'Return Data'!$B$7:$R$2292,16,0)</f>
        <v>12.4404</v>
      </c>
      <c r="S25" s="62">
        <f t="shared" si="7"/>
        <v>18</v>
      </c>
    </row>
    <row r="26" spans="1:19" x14ac:dyDescent="0.3">
      <c r="A26" s="58" t="s">
        <v>1123</v>
      </c>
      <c r="B26" s="59">
        <f>VLOOKUP($A26,'Return Data'!$B$7:$R$2292,3,0)</f>
        <v>44771</v>
      </c>
      <c r="C26" s="60">
        <f>VLOOKUP($A26,'Return Data'!$B$7:$R$2292,4,0)</f>
        <v>141.50229999999999</v>
      </c>
      <c r="D26" s="60">
        <f>VLOOKUP($A26,'Return Data'!$B$7:$R$2292,10,0)</f>
        <v>0.28039999999999998</v>
      </c>
      <c r="E26" s="61">
        <f t="shared" si="0"/>
        <v>12</v>
      </c>
      <c r="F26" s="60">
        <f>VLOOKUP($A26,'Return Data'!$B$7:$R$2292,11,0)</f>
        <v>2.5590000000000002</v>
      </c>
      <c r="G26" s="61">
        <f t="shared" si="1"/>
        <v>4</v>
      </c>
      <c r="H26" s="60">
        <f>VLOOKUP($A26,'Return Data'!$B$7:$R$2292,12,0)</f>
        <v>4.3677000000000001</v>
      </c>
      <c r="I26" s="61">
        <f t="shared" si="2"/>
        <v>3</v>
      </c>
      <c r="J26" s="60">
        <f>VLOOKUP($A26,'Return Data'!$B$7:$R$2292,13,0)</f>
        <v>13.6968</v>
      </c>
      <c r="K26" s="61">
        <f t="shared" si="3"/>
        <v>2</v>
      </c>
      <c r="L26" s="60">
        <f>VLOOKUP($A26,'Return Data'!$B$7:$R$2292,17,0)</f>
        <v>43.340699999999998</v>
      </c>
      <c r="M26" s="61">
        <f t="shared" si="4"/>
        <v>4</v>
      </c>
      <c r="N26" s="60">
        <f>VLOOKUP($A26,'Return Data'!$B$7:$R$2292,14,0)</f>
        <v>28.505299999999998</v>
      </c>
      <c r="O26" s="61">
        <f t="shared" si="8"/>
        <v>3</v>
      </c>
      <c r="P26" s="60">
        <f>VLOOKUP($A26,'Return Data'!$B$7:$R$2292,15,0)</f>
        <v>12.6347</v>
      </c>
      <c r="Q26" s="61">
        <f t="shared" si="9"/>
        <v>9</v>
      </c>
      <c r="R26" s="60">
        <f>VLOOKUP($A26,'Return Data'!$B$7:$R$2292,16,0)</f>
        <v>16.505099999999999</v>
      </c>
      <c r="S26" s="62">
        <f t="shared" si="7"/>
        <v>12</v>
      </c>
    </row>
    <row r="27" spans="1:19" x14ac:dyDescent="0.3">
      <c r="A27" s="58" t="s">
        <v>1124</v>
      </c>
      <c r="B27" s="59">
        <f>VLOOKUP($A27,'Return Data'!$B$7:$R$2292,3,0)</f>
        <v>44771</v>
      </c>
      <c r="C27" s="60">
        <f>VLOOKUP($A27,'Return Data'!$B$7:$R$2292,4,0)</f>
        <v>706.5883</v>
      </c>
      <c r="D27" s="60">
        <f>VLOOKUP($A27,'Return Data'!$B$7:$R$2292,10,0)</f>
        <v>1.2974000000000001</v>
      </c>
      <c r="E27" s="61">
        <f t="shared" si="0"/>
        <v>4</v>
      </c>
      <c r="F27" s="60">
        <f>VLOOKUP($A27,'Return Data'!$B$7:$R$2292,11,0)</f>
        <v>2.3271000000000002</v>
      </c>
      <c r="G27" s="61">
        <f t="shared" si="1"/>
        <v>5</v>
      </c>
      <c r="H27" s="60">
        <f>VLOOKUP($A27,'Return Data'!$B$7:$R$2292,12,0)</f>
        <v>-4.3900000000000002E-2</v>
      </c>
      <c r="I27" s="61">
        <f t="shared" si="2"/>
        <v>8</v>
      </c>
      <c r="J27" s="60">
        <f>VLOOKUP($A27,'Return Data'!$B$7:$R$2292,13,0)</f>
        <v>7.3784999999999998</v>
      </c>
      <c r="K27" s="61">
        <f t="shared" si="3"/>
        <v>10</v>
      </c>
      <c r="L27" s="60">
        <f>VLOOKUP($A27,'Return Data'!$B$7:$R$2292,17,0)</f>
        <v>33.513500000000001</v>
      </c>
      <c r="M27" s="61">
        <f t="shared" si="4"/>
        <v>16</v>
      </c>
      <c r="N27" s="60">
        <f>VLOOKUP($A27,'Return Data'!$B$7:$R$2292,14,0)</f>
        <v>18.299900000000001</v>
      </c>
      <c r="O27" s="61">
        <f t="shared" si="8"/>
        <v>20</v>
      </c>
      <c r="P27" s="60">
        <f>VLOOKUP($A27,'Return Data'!$B$7:$R$2292,15,0)</f>
        <v>7.9104000000000001</v>
      </c>
      <c r="Q27" s="61">
        <f t="shared" si="9"/>
        <v>20</v>
      </c>
      <c r="R27" s="60">
        <f>VLOOKUP($A27,'Return Data'!$B$7:$R$2292,16,0)</f>
        <v>23.671199999999999</v>
      </c>
      <c r="S27" s="62">
        <f t="shared" si="7"/>
        <v>3</v>
      </c>
    </row>
    <row r="28" spans="1:19" x14ac:dyDescent="0.3">
      <c r="A28" s="58" t="s">
        <v>1126</v>
      </c>
      <c r="B28" s="59">
        <f>VLOOKUP($A28,'Return Data'!$B$7:$R$2292,3,0)</f>
        <v>44771</v>
      </c>
      <c r="C28" s="60">
        <f>VLOOKUP($A28,'Return Data'!$B$7:$R$2292,4,0)</f>
        <v>238.41589999999999</v>
      </c>
      <c r="D28" s="60">
        <f>VLOOKUP($A28,'Return Data'!$B$7:$R$2292,10,0)</f>
        <v>-0.2099</v>
      </c>
      <c r="E28" s="61">
        <f t="shared" si="0"/>
        <v>15</v>
      </c>
      <c r="F28" s="60">
        <f>VLOOKUP($A28,'Return Data'!$B$7:$R$2292,11,0)</f>
        <v>-8.2100000000000006E-2</v>
      </c>
      <c r="G28" s="61">
        <f t="shared" si="1"/>
        <v>13</v>
      </c>
      <c r="H28" s="60">
        <f>VLOOKUP($A28,'Return Data'!$B$7:$R$2292,12,0)</f>
        <v>-2.3458000000000001</v>
      </c>
      <c r="I28" s="61">
        <f t="shared" si="2"/>
        <v>14</v>
      </c>
      <c r="J28" s="60">
        <f>VLOOKUP($A28,'Return Data'!$B$7:$R$2292,13,0)</f>
        <v>5.4709000000000003</v>
      </c>
      <c r="K28" s="61">
        <f t="shared" si="3"/>
        <v>13</v>
      </c>
      <c r="L28" s="60">
        <f>VLOOKUP($A28,'Return Data'!$B$7:$R$2292,17,0)</f>
        <v>34.2624</v>
      </c>
      <c r="M28" s="61">
        <f t="shared" si="4"/>
        <v>14</v>
      </c>
      <c r="N28" s="60">
        <f>VLOOKUP($A28,'Return Data'!$B$7:$R$2292,14,0)</f>
        <v>22.6708</v>
      </c>
      <c r="O28" s="61">
        <f t="shared" si="8"/>
        <v>14</v>
      </c>
      <c r="P28" s="60">
        <f>VLOOKUP($A28,'Return Data'!$B$7:$R$2292,15,0)</f>
        <v>12.373100000000001</v>
      </c>
      <c r="Q28" s="61">
        <f t="shared" si="9"/>
        <v>11</v>
      </c>
      <c r="R28" s="60">
        <f>VLOOKUP($A28,'Return Data'!$B$7:$R$2292,16,0)</f>
        <v>11.9496</v>
      </c>
      <c r="S28" s="62">
        <f t="shared" si="7"/>
        <v>20</v>
      </c>
    </row>
    <row r="29" spans="1:19" x14ac:dyDescent="0.3">
      <c r="A29" s="58" t="s">
        <v>1129</v>
      </c>
      <c r="B29" s="59">
        <f>VLOOKUP($A29,'Return Data'!$B$7:$R$2292,3,0)</f>
        <v>44771</v>
      </c>
      <c r="C29" s="60">
        <f>VLOOKUP($A29,'Return Data'!$B$7:$R$2292,4,0)</f>
        <v>71.709999999999994</v>
      </c>
      <c r="D29" s="60">
        <f>VLOOKUP($A29,'Return Data'!$B$7:$R$2292,10,0)</f>
        <v>-3.3557999999999999</v>
      </c>
      <c r="E29" s="61">
        <f t="shared" si="0"/>
        <v>24</v>
      </c>
      <c r="F29" s="60">
        <f>VLOOKUP($A29,'Return Data'!$B$7:$R$2292,11,0)</f>
        <v>-0.23649999999999999</v>
      </c>
      <c r="G29" s="61">
        <f t="shared" si="1"/>
        <v>14</v>
      </c>
      <c r="H29" s="60">
        <f>VLOOKUP($A29,'Return Data'!$B$7:$R$2292,12,0)</f>
        <v>-4.2079000000000004</v>
      </c>
      <c r="I29" s="61">
        <f t="shared" si="2"/>
        <v>19</v>
      </c>
      <c r="J29" s="60">
        <f>VLOOKUP($A29,'Return Data'!$B$7:$R$2292,13,0)</f>
        <v>1.1995</v>
      </c>
      <c r="K29" s="61">
        <f t="shared" si="3"/>
        <v>21</v>
      </c>
      <c r="L29" s="60">
        <f>VLOOKUP($A29,'Return Data'!$B$7:$R$2292,17,0)</f>
        <v>28.114699999999999</v>
      </c>
      <c r="M29" s="61">
        <f t="shared" si="4"/>
        <v>21</v>
      </c>
      <c r="N29" s="60">
        <f>VLOOKUP($A29,'Return Data'!$B$7:$R$2292,14,0)</f>
        <v>22.5502</v>
      </c>
      <c r="O29" s="61">
        <f t="shared" si="8"/>
        <v>15</v>
      </c>
      <c r="P29" s="60">
        <f>VLOOKUP($A29,'Return Data'!$B$7:$R$2292,15,0)</f>
        <v>11.6646</v>
      </c>
      <c r="Q29" s="61">
        <f t="shared" si="9"/>
        <v>13</v>
      </c>
      <c r="R29" s="60">
        <f>VLOOKUP($A29,'Return Data'!$B$7:$R$2292,16,0)</f>
        <v>7.3122999999999996</v>
      </c>
      <c r="S29" s="62">
        <f t="shared" si="7"/>
        <v>24</v>
      </c>
    </row>
    <row r="30" spans="1:19" x14ac:dyDescent="0.3">
      <c r="A30" s="58" t="s">
        <v>1131</v>
      </c>
      <c r="B30" s="59">
        <f>VLOOKUP($A30,'Return Data'!$B$7:$R$2292,3,0)</f>
        <v>44771</v>
      </c>
      <c r="C30" s="60">
        <f>VLOOKUP($A30,'Return Data'!$B$7:$R$2292,4,0)</f>
        <v>27.34</v>
      </c>
      <c r="D30" s="60">
        <f>VLOOKUP($A30,'Return Data'!$B$7:$R$2292,10,0)</f>
        <v>0.36709999999999998</v>
      </c>
      <c r="E30" s="61">
        <f t="shared" si="0"/>
        <v>11</v>
      </c>
      <c r="F30" s="60">
        <f>VLOOKUP($A30,'Return Data'!$B$7:$R$2292,11,0)</f>
        <v>0.96009999999999995</v>
      </c>
      <c r="G30" s="61">
        <f t="shared" si="1"/>
        <v>9</v>
      </c>
      <c r="H30" s="60">
        <f>VLOOKUP($A30,'Return Data'!$B$7:$R$2292,12,0)</f>
        <v>-0.437</v>
      </c>
      <c r="I30" s="61">
        <f t="shared" si="2"/>
        <v>9</v>
      </c>
      <c r="J30" s="60">
        <f>VLOOKUP($A30,'Return Data'!$B$7:$R$2292,13,0)</f>
        <v>7.8926999999999996</v>
      </c>
      <c r="K30" s="61">
        <f t="shared" si="3"/>
        <v>8</v>
      </c>
      <c r="L30" s="60"/>
      <c r="M30" s="61"/>
      <c r="N30" s="60"/>
      <c r="O30" s="61"/>
      <c r="P30" s="60"/>
      <c r="Q30" s="61"/>
      <c r="R30" s="60">
        <f>VLOOKUP($A30,'Return Data'!$B$7:$R$2292,16,0)</f>
        <v>53.397199999999998</v>
      </c>
      <c r="S30" s="62">
        <f t="shared" si="7"/>
        <v>1</v>
      </c>
    </row>
    <row r="31" spans="1:19" x14ac:dyDescent="0.3">
      <c r="A31" s="58" t="s">
        <v>1805</v>
      </c>
      <c r="B31" s="59">
        <f>VLOOKUP($A31,'Return Data'!$B$7:$R$2292,3,0)</f>
        <v>44771</v>
      </c>
      <c r="C31" s="60">
        <f>VLOOKUP($A31,'Return Data'!$B$7:$R$2292,4,0)</f>
        <v>182.7731</v>
      </c>
      <c r="D31" s="60">
        <f>VLOOKUP($A31,'Return Data'!$B$7:$R$2292,10,0)</f>
        <v>0.27460000000000001</v>
      </c>
      <c r="E31" s="61">
        <f t="shared" si="0"/>
        <v>13</v>
      </c>
      <c r="F31" s="60">
        <f>VLOOKUP($A31,'Return Data'!$B$7:$R$2292,11,0)</f>
        <v>-0.91669999999999996</v>
      </c>
      <c r="G31" s="61">
        <f t="shared" si="1"/>
        <v>18</v>
      </c>
      <c r="H31" s="60">
        <f>VLOOKUP($A31,'Return Data'!$B$7:$R$2292,12,0)</f>
        <v>-2.1133000000000002</v>
      </c>
      <c r="I31" s="61">
        <f t="shared" si="2"/>
        <v>13</v>
      </c>
      <c r="J31" s="60">
        <f>VLOOKUP($A31,'Return Data'!$B$7:$R$2292,13,0)</f>
        <v>5.1871999999999998</v>
      </c>
      <c r="K31" s="61">
        <f t="shared" si="3"/>
        <v>15</v>
      </c>
      <c r="L31" s="60">
        <f>VLOOKUP($A31,'Return Data'!$B$7:$R$2292,17,0)</f>
        <v>36.007800000000003</v>
      </c>
      <c r="M31" s="61">
        <f>RANK(L31,L$8:L$31,0)</f>
        <v>12</v>
      </c>
      <c r="N31" s="60">
        <f>VLOOKUP($A31,'Return Data'!$B$7:$R$2292,14,0)</f>
        <v>26.077300000000001</v>
      </c>
      <c r="O31" s="61">
        <f>RANK(N31,N$8:N$31,0)</f>
        <v>7</v>
      </c>
      <c r="P31" s="60">
        <f>VLOOKUP($A31,'Return Data'!$B$7:$R$2292,15,0)</f>
        <v>12.473800000000001</v>
      </c>
      <c r="Q31" s="61">
        <f>RANK(P31,P$8:P$31,0)</f>
        <v>10</v>
      </c>
      <c r="R31" s="60">
        <f>VLOOKUP($A31,'Return Data'!$B$7:$R$2292,16,0)</f>
        <v>15.5121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4.6583333333333317E-2</v>
      </c>
      <c r="E33" s="69"/>
      <c r="F33" s="70">
        <f>AVERAGE(F8:F31)</f>
        <v>0.20125000000000007</v>
      </c>
      <c r="G33" s="69"/>
      <c r="H33" s="70">
        <f>AVERAGE(H8:H31)</f>
        <v>-1.2398625000000003</v>
      </c>
      <c r="I33" s="69"/>
      <c r="J33" s="70">
        <f>AVERAGE(J8:J31)</f>
        <v>6.4867291666666658</v>
      </c>
      <c r="K33" s="69"/>
      <c r="L33" s="70">
        <f>AVERAGE(L8:L31)</f>
        <v>35.714991304347819</v>
      </c>
      <c r="M33" s="69"/>
      <c r="N33" s="70">
        <f>AVERAGE(N8:N31)</f>
        <v>23.987222727272727</v>
      </c>
      <c r="O33" s="69"/>
      <c r="P33" s="70">
        <f>AVERAGE(P8:P31)</f>
        <v>12.335385714285714</v>
      </c>
      <c r="Q33" s="69"/>
      <c r="R33" s="70">
        <f>AVERAGE(R8:R31)</f>
        <v>17.779245833333331</v>
      </c>
      <c r="S33" s="71"/>
    </row>
    <row r="34" spans="1:19" x14ac:dyDescent="0.3">
      <c r="A34" s="68" t="s">
        <v>28</v>
      </c>
      <c r="B34" s="69"/>
      <c r="C34" s="69"/>
      <c r="D34" s="70">
        <f>MIN(D8:D31)</f>
        <v>-3.3557999999999999</v>
      </c>
      <c r="E34" s="69"/>
      <c r="F34" s="70">
        <f>MIN(F8:F31)</f>
        <v>-4.9619</v>
      </c>
      <c r="G34" s="69"/>
      <c r="H34" s="70">
        <f>MIN(H8:H31)</f>
        <v>-7.6604000000000001</v>
      </c>
      <c r="I34" s="69"/>
      <c r="J34" s="70">
        <f>MIN(J8:J31)</f>
        <v>-2.5190999999999999</v>
      </c>
      <c r="K34" s="69"/>
      <c r="L34" s="70">
        <f>MIN(L8:L31)</f>
        <v>22.986000000000001</v>
      </c>
      <c r="M34" s="69"/>
      <c r="N34" s="70">
        <f>MIN(N8:N31)</f>
        <v>17.183800000000002</v>
      </c>
      <c r="O34" s="69"/>
      <c r="P34" s="70">
        <f>MIN(P8:P31)</f>
        <v>7.6172000000000004</v>
      </c>
      <c r="Q34" s="69"/>
      <c r="R34" s="70">
        <f>MIN(R8:R31)</f>
        <v>7.3122999999999996</v>
      </c>
      <c r="S34" s="71"/>
    </row>
    <row r="35" spans="1:19" ht="15" thickBot="1" x14ac:dyDescent="0.35">
      <c r="A35" s="72" t="s">
        <v>29</v>
      </c>
      <c r="B35" s="73"/>
      <c r="C35" s="73"/>
      <c r="D35" s="74">
        <f>MAX(D8:D31)</f>
        <v>4.0396999999999998</v>
      </c>
      <c r="E35" s="73"/>
      <c r="F35" s="74">
        <f>MAX(F8:F31)</f>
        <v>4.5346000000000002</v>
      </c>
      <c r="G35" s="73"/>
      <c r="H35" s="74">
        <f>MAX(H8:H31)</f>
        <v>8.6196000000000002</v>
      </c>
      <c r="I35" s="73"/>
      <c r="J35" s="74">
        <f>MAX(J8:J31)</f>
        <v>26.1052</v>
      </c>
      <c r="K35" s="73"/>
      <c r="L35" s="74">
        <f>MAX(L8:L31)</f>
        <v>46.645800000000001</v>
      </c>
      <c r="M35" s="73"/>
      <c r="N35" s="74">
        <f>MAX(N8:N31)</f>
        <v>37.863</v>
      </c>
      <c r="O35" s="73"/>
      <c r="P35" s="74">
        <f>MAX(P8:P31)</f>
        <v>19.124600000000001</v>
      </c>
      <c r="Q35" s="73"/>
      <c r="R35" s="74">
        <f>MAX(R8:R31)</f>
        <v>53.397199999999998</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44771</v>
      </c>
      <c r="C8" s="60">
        <f>VLOOKUP($A8,'Return Data'!$B$7:$R$2292,4,0)</f>
        <v>1183.3900000000001</v>
      </c>
      <c r="D8" s="60">
        <f>VLOOKUP($A8,'Return Data'!$B$7:$R$2292,10,0)</f>
        <v>-1.1907000000000001</v>
      </c>
      <c r="E8" s="61">
        <f t="shared" ref="E8:E39" si="0">RANK(D8,D$8:D$39,0)</f>
        <v>26</v>
      </c>
      <c r="F8" s="60">
        <f>VLOOKUP($A8,'Return Data'!$B$7:$R$2292,11,0)</f>
        <v>-2.5310999999999999</v>
      </c>
      <c r="G8" s="61">
        <f t="shared" ref="G8:G39" si="1">RANK(F8,F$8:F$39,0)</f>
        <v>22</v>
      </c>
      <c r="H8" s="60">
        <f>VLOOKUP($A8,'Return Data'!$B$7:$R$2292,12,0)</f>
        <v>-6.8028000000000004</v>
      </c>
      <c r="I8" s="61">
        <f t="shared" ref="I8:I39" si="2">RANK(H8,H$8:H$39,0)</f>
        <v>28</v>
      </c>
      <c r="J8" s="60">
        <f>VLOOKUP($A8,'Return Data'!$B$7:$R$2292,13,0)</f>
        <v>1.5515000000000001</v>
      </c>
      <c r="K8" s="61">
        <f t="shared" ref="K8:K39" si="3">RANK(J8,J$8:J$39,0)</f>
        <v>24</v>
      </c>
      <c r="L8" s="60">
        <f>VLOOKUP($A8,'Return Data'!$B$7:$R$2292,17,0)</f>
        <v>26.897400000000001</v>
      </c>
      <c r="M8" s="61">
        <f t="shared" ref="M8:M39" si="4">RANK(L8,L$8:L$39,0)</f>
        <v>19</v>
      </c>
      <c r="N8" s="60">
        <f>VLOOKUP($A8,'Return Data'!$B$7:$R$2292,14,0)</f>
        <v>17.123000000000001</v>
      </c>
      <c r="O8" s="61">
        <f t="shared" ref="O8:O20" si="5">RANK(N8,N$8:N$39,0)</f>
        <v>17</v>
      </c>
      <c r="P8" s="60">
        <f>VLOOKUP($A8,'Return Data'!$B$7:$R$2292,15,0)</f>
        <v>10.7011</v>
      </c>
      <c r="Q8" s="61">
        <f>RANK(P8,P$8:P$39,0)</f>
        <v>19</v>
      </c>
      <c r="R8" s="60">
        <f>VLOOKUP($A8,'Return Data'!$B$7:$R$2292,16,0)</f>
        <v>16.3018</v>
      </c>
      <c r="S8" s="62">
        <f t="shared" ref="S8:S39" si="6">RANK(R8,R$8:R$39,0)</f>
        <v>5</v>
      </c>
    </row>
    <row r="9" spans="1:20" x14ac:dyDescent="0.3">
      <c r="A9" s="58" t="s">
        <v>1682</v>
      </c>
      <c r="B9" s="59">
        <f>VLOOKUP($A9,'Return Data'!$B$7:$R$2292,3,0)</f>
        <v>44771</v>
      </c>
      <c r="C9" s="60">
        <f>VLOOKUP($A9,'Return Data'!$B$7:$R$2292,4,0)</f>
        <v>18.89</v>
      </c>
      <c r="D9" s="60">
        <f>VLOOKUP($A9,'Return Data'!$B$7:$R$2292,10,0)</f>
        <v>-0.26400000000000001</v>
      </c>
      <c r="E9" s="61">
        <f t="shared" si="0"/>
        <v>19</v>
      </c>
      <c r="F9" s="60">
        <f>VLOOKUP($A9,'Return Data'!$B$7:$R$2292,11,0)</f>
        <v>-3.1779000000000002</v>
      </c>
      <c r="G9" s="61">
        <f t="shared" si="1"/>
        <v>24</v>
      </c>
      <c r="H9" s="60">
        <f>VLOOKUP($A9,'Return Data'!$B$7:$R$2292,12,0)</f>
        <v>-8.7880000000000003</v>
      </c>
      <c r="I9" s="61">
        <f t="shared" si="2"/>
        <v>31</v>
      </c>
      <c r="J9" s="60">
        <f>VLOOKUP($A9,'Return Data'!$B$7:$R$2292,13,0)</f>
        <v>1.5045999999999999</v>
      </c>
      <c r="K9" s="61">
        <f t="shared" si="3"/>
        <v>25</v>
      </c>
      <c r="L9" s="60">
        <f>VLOOKUP($A9,'Return Data'!$B$7:$R$2292,17,0)</f>
        <v>23.177499999999998</v>
      </c>
      <c r="M9" s="61">
        <f t="shared" si="4"/>
        <v>24</v>
      </c>
      <c r="N9" s="60">
        <f>VLOOKUP($A9,'Return Data'!$B$7:$R$2292,14,0)</f>
        <v>16.9316</v>
      </c>
      <c r="O9" s="61">
        <f t="shared" si="5"/>
        <v>21</v>
      </c>
      <c r="P9" s="60"/>
      <c r="Q9" s="61"/>
      <c r="R9" s="60">
        <f>VLOOKUP($A9,'Return Data'!$B$7:$R$2292,16,0)</f>
        <v>14.495900000000001</v>
      </c>
      <c r="S9" s="62">
        <f t="shared" si="6"/>
        <v>19</v>
      </c>
    </row>
    <row r="10" spans="1:20" x14ac:dyDescent="0.3">
      <c r="A10" s="58" t="s">
        <v>1987</v>
      </c>
      <c r="B10" s="59">
        <f>VLOOKUP($A10,'Return Data'!$B$7:$R$2292,3,0)</f>
        <v>44771</v>
      </c>
      <c r="C10" s="60">
        <f>VLOOKUP($A10,'Return Data'!$B$7:$R$2292,4,0)</f>
        <v>177.8014</v>
      </c>
      <c r="D10" s="60">
        <f>VLOOKUP($A10,'Return Data'!$B$7:$R$2292,10,0)</f>
        <v>-2.0068000000000001</v>
      </c>
      <c r="E10" s="61">
        <f t="shared" si="0"/>
        <v>29</v>
      </c>
      <c r="F10" s="60">
        <f>VLOOKUP($A10,'Return Data'!$B$7:$R$2292,11,0)</f>
        <v>-3.9171</v>
      </c>
      <c r="G10" s="61">
        <f t="shared" si="1"/>
        <v>28</v>
      </c>
      <c r="H10" s="60">
        <f>VLOOKUP($A10,'Return Data'!$B$7:$R$2292,12,0)</f>
        <v>-5.5754999999999999</v>
      </c>
      <c r="I10" s="61">
        <f t="shared" si="2"/>
        <v>23</v>
      </c>
      <c r="J10" s="60">
        <f>VLOOKUP($A10,'Return Data'!$B$7:$R$2292,13,0)</f>
        <v>7.4912999999999998</v>
      </c>
      <c r="K10" s="61">
        <f t="shared" si="3"/>
        <v>9</v>
      </c>
      <c r="L10" s="60">
        <f>VLOOKUP($A10,'Return Data'!$B$7:$R$2292,17,0)</f>
        <v>32.529600000000002</v>
      </c>
      <c r="M10" s="61">
        <f t="shared" si="4"/>
        <v>6</v>
      </c>
      <c r="N10" s="60">
        <f>VLOOKUP($A10,'Return Data'!$B$7:$R$2292,14,0)</f>
        <v>21.1175</v>
      </c>
      <c r="O10" s="61">
        <f t="shared" si="5"/>
        <v>7</v>
      </c>
      <c r="P10" s="60">
        <f>VLOOKUP($A10,'Return Data'!$B$7:$R$2292,15,0)</f>
        <v>12.244999999999999</v>
      </c>
      <c r="Q10" s="61">
        <f t="shared" ref="Q10:Q20" si="7">RANK(P10,P$8:P$39,0)</f>
        <v>13</v>
      </c>
      <c r="R10" s="60">
        <f>VLOOKUP($A10,'Return Data'!$B$7:$R$2292,16,0)</f>
        <v>14.0275</v>
      </c>
      <c r="S10" s="62">
        <f t="shared" si="6"/>
        <v>21</v>
      </c>
    </row>
    <row r="11" spans="1:20" x14ac:dyDescent="0.3">
      <c r="A11" s="58" t="s">
        <v>1701</v>
      </c>
      <c r="B11" s="59">
        <f>VLOOKUP($A11,'Return Data'!$B$7:$R$2292,3,0)</f>
        <v>44771</v>
      </c>
      <c r="C11" s="60">
        <f>VLOOKUP($A11,'Return Data'!$B$7:$R$2292,4,0)</f>
        <v>235.67</v>
      </c>
      <c r="D11" s="60">
        <f>VLOOKUP($A11,'Return Data'!$B$7:$R$2292,10,0)</f>
        <v>0.87319999999999998</v>
      </c>
      <c r="E11" s="61">
        <f t="shared" si="0"/>
        <v>12</v>
      </c>
      <c r="F11" s="60">
        <f>VLOOKUP($A11,'Return Data'!$B$7:$R$2292,11,0)</f>
        <v>-2.1425999999999998</v>
      </c>
      <c r="G11" s="61">
        <f t="shared" si="1"/>
        <v>19</v>
      </c>
      <c r="H11" s="60">
        <f>VLOOKUP($A11,'Return Data'!$B$7:$R$2292,12,0)</f>
        <v>-4.0118999999999998</v>
      </c>
      <c r="I11" s="61">
        <f t="shared" si="2"/>
        <v>17</v>
      </c>
      <c r="J11" s="60">
        <f>VLOOKUP($A11,'Return Data'!$B$7:$R$2292,13,0)</f>
        <v>6.2916999999999996</v>
      </c>
      <c r="K11" s="61">
        <f t="shared" si="3"/>
        <v>12</v>
      </c>
      <c r="L11" s="60">
        <f>VLOOKUP($A11,'Return Data'!$B$7:$R$2292,17,0)</f>
        <v>26.811699999999998</v>
      </c>
      <c r="M11" s="61">
        <f t="shared" si="4"/>
        <v>20</v>
      </c>
      <c r="N11" s="60">
        <f>VLOOKUP($A11,'Return Data'!$B$7:$R$2292,14,0)</f>
        <v>20.408799999999999</v>
      </c>
      <c r="O11" s="61">
        <f t="shared" si="5"/>
        <v>10</v>
      </c>
      <c r="P11" s="60">
        <f>VLOOKUP($A11,'Return Data'!$B$7:$R$2292,15,0)</f>
        <v>14.642300000000001</v>
      </c>
      <c r="Q11" s="61">
        <f t="shared" si="7"/>
        <v>4</v>
      </c>
      <c r="R11" s="60">
        <f>VLOOKUP($A11,'Return Data'!$B$7:$R$2292,16,0)</f>
        <v>14.5924</v>
      </c>
      <c r="S11" s="62">
        <f t="shared" si="6"/>
        <v>18</v>
      </c>
    </row>
    <row r="12" spans="1:20" x14ac:dyDescent="0.3">
      <c r="A12" s="94" t="s">
        <v>1742</v>
      </c>
      <c r="B12" s="59">
        <f>VLOOKUP($A12,'Return Data'!$B$7:$R$2292,3,0)</f>
        <v>44771</v>
      </c>
      <c r="C12" s="60">
        <f>VLOOKUP($A12,'Return Data'!$B$7:$R$2292,4,0)</f>
        <v>67.591999999999999</v>
      </c>
      <c r="D12" s="60">
        <f>VLOOKUP($A12,'Return Data'!$B$7:$R$2292,10,0)</f>
        <v>2.1551999999999998</v>
      </c>
      <c r="E12" s="61">
        <f t="shared" si="0"/>
        <v>6</v>
      </c>
      <c r="F12" s="60">
        <f>VLOOKUP($A12,'Return Data'!$B$7:$R$2292,11,0)</f>
        <v>-2.4337</v>
      </c>
      <c r="G12" s="61">
        <f t="shared" si="1"/>
        <v>21</v>
      </c>
      <c r="H12" s="60">
        <f>VLOOKUP($A12,'Return Data'!$B$7:$R$2292,12,0)</f>
        <v>-6.6757</v>
      </c>
      <c r="I12" s="61">
        <f t="shared" si="2"/>
        <v>27</v>
      </c>
      <c r="J12" s="60">
        <f>VLOOKUP($A12,'Return Data'!$B$7:$R$2292,13,0)</f>
        <v>-0.15359999999999999</v>
      </c>
      <c r="K12" s="61">
        <f t="shared" si="3"/>
        <v>28</v>
      </c>
      <c r="L12" s="60">
        <f>VLOOKUP($A12,'Return Data'!$B$7:$R$2292,17,0)</f>
        <v>26.969899999999999</v>
      </c>
      <c r="M12" s="61">
        <f t="shared" si="4"/>
        <v>18</v>
      </c>
      <c r="N12" s="60">
        <f>VLOOKUP($A12,'Return Data'!$B$7:$R$2292,14,0)</f>
        <v>19.2363</v>
      </c>
      <c r="O12" s="61">
        <f t="shared" si="5"/>
        <v>14</v>
      </c>
      <c r="P12" s="60">
        <f>VLOOKUP($A12,'Return Data'!$B$7:$R$2292,15,0)</f>
        <v>12.9457</v>
      </c>
      <c r="Q12" s="61">
        <f t="shared" si="7"/>
        <v>10</v>
      </c>
      <c r="R12" s="60">
        <f>VLOOKUP($A12,'Return Data'!$B$7:$R$2292,16,0)</f>
        <v>14.919499999999999</v>
      </c>
      <c r="S12" s="62">
        <f t="shared" si="6"/>
        <v>15</v>
      </c>
    </row>
    <row r="13" spans="1:20" x14ac:dyDescent="0.3">
      <c r="A13" s="94" t="s">
        <v>1665</v>
      </c>
      <c r="B13" s="59">
        <f>VLOOKUP($A13,'Return Data'!$B$7:$R$2292,3,0)</f>
        <v>44771</v>
      </c>
      <c r="C13" s="60">
        <f>VLOOKUP($A13,'Return Data'!$B$7:$R$2292,4,0)</f>
        <v>24.696999999999999</v>
      </c>
      <c r="D13" s="60">
        <f>VLOOKUP($A13,'Return Data'!$B$7:$R$2292,10,0)</f>
        <v>1.6087</v>
      </c>
      <c r="E13" s="61">
        <f t="shared" si="0"/>
        <v>7</v>
      </c>
      <c r="F13" s="60">
        <f>VLOOKUP($A13,'Return Data'!$B$7:$R$2292,11,0)</f>
        <v>-0.1173</v>
      </c>
      <c r="G13" s="61">
        <f t="shared" si="1"/>
        <v>10</v>
      </c>
      <c r="H13" s="60">
        <f>VLOOKUP($A13,'Return Data'!$B$7:$R$2292,12,0)</f>
        <v>-1.5585</v>
      </c>
      <c r="I13" s="61">
        <f t="shared" si="2"/>
        <v>6</v>
      </c>
      <c r="J13" s="60">
        <f>VLOOKUP($A13,'Return Data'!$B$7:$R$2292,13,0)</f>
        <v>6.8532999999999999</v>
      </c>
      <c r="K13" s="61">
        <f t="shared" si="3"/>
        <v>10</v>
      </c>
      <c r="L13" s="60">
        <f>VLOOKUP($A13,'Return Data'!$B$7:$R$2292,17,0)</f>
        <v>29.834</v>
      </c>
      <c r="M13" s="61">
        <f t="shared" si="4"/>
        <v>12</v>
      </c>
      <c r="N13" s="60">
        <f>VLOOKUP($A13,'Return Data'!$B$7:$R$2292,14,0)</f>
        <v>18.996200000000002</v>
      </c>
      <c r="O13" s="61">
        <f t="shared" si="5"/>
        <v>15</v>
      </c>
      <c r="P13" s="60">
        <f>VLOOKUP($A13,'Return Data'!$B$7:$R$2292,15,0)</f>
        <v>13.5533</v>
      </c>
      <c r="Q13" s="61">
        <f t="shared" si="7"/>
        <v>6</v>
      </c>
      <c r="R13" s="60">
        <f>VLOOKUP($A13,'Return Data'!$B$7:$R$2292,16,0)</f>
        <v>12.8337</v>
      </c>
      <c r="S13" s="62">
        <f t="shared" si="6"/>
        <v>27</v>
      </c>
    </row>
    <row r="14" spans="1:20" x14ac:dyDescent="0.3">
      <c r="A14" s="58" t="s">
        <v>1672</v>
      </c>
      <c r="B14" s="59">
        <f>VLOOKUP($A14,'Return Data'!$B$7:$R$2292,3,0)</f>
        <v>44771</v>
      </c>
      <c r="C14" s="60">
        <f>VLOOKUP($A14,'Return Data'!$B$7:$R$2292,4,0)</f>
        <v>1016.875</v>
      </c>
      <c r="D14" s="60">
        <f>VLOOKUP($A14,'Return Data'!$B$7:$R$2292,10,0)</f>
        <v>-6.9500000000000006E-2</v>
      </c>
      <c r="E14" s="61">
        <f t="shared" si="0"/>
        <v>18</v>
      </c>
      <c r="F14" s="60">
        <f>VLOOKUP($A14,'Return Data'!$B$7:$R$2292,11,0)</f>
        <v>-2.2370999999999999</v>
      </c>
      <c r="G14" s="61">
        <f t="shared" si="1"/>
        <v>20</v>
      </c>
      <c r="H14" s="60">
        <f>VLOOKUP($A14,'Return Data'!$B$7:$R$2292,12,0)</f>
        <v>-3.7909000000000002</v>
      </c>
      <c r="I14" s="61">
        <f t="shared" si="2"/>
        <v>15</v>
      </c>
      <c r="J14" s="60">
        <f>VLOOKUP($A14,'Return Data'!$B$7:$R$2292,13,0)</f>
        <v>9.2004999999999999</v>
      </c>
      <c r="K14" s="61">
        <f t="shared" si="3"/>
        <v>5</v>
      </c>
      <c r="L14" s="60">
        <f>VLOOKUP($A14,'Return Data'!$B$7:$R$2292,17,0)</f>
        <v>33.263399999999997</v>
      </c>
      <c r="M14" s="61">
        <f t="shared" si="4"/>
        <v>5</v>
      </c>
      <c r="N14" s="60">
        <f>VLOOKUP($A14,'Return Data'!$B$7:$R$2292,14,0)</f>
        <v>19.805499999999999</v>
      </c>
      <c r="O14" s="61">
        <f t="shared" si="5"/>
        <v>11</v>
      </c>
      <c r="P14" s="60">
        <f>VLOOKUP($A14,'Return Data'!$B$7:$R$2292,15,0)</f>
        <v>11.628299999999999</v>
      </c>
      <c r="Q14" s="61">
        <f t="shared" si="7"/>
        <v>17</v>
      </c>
      <c r="R14" s="60">
        <f>VLOOKUP($A14,'Return Data'!$B$7:$R$2292,16,0)</f>
        <v>15.5985</v>
      </c>
      <c r="S14" s="62">
        <f t="shared" si="6"/>
        <v>11</v>
      </c>
    </row>
    <row r="15" spans="1:20" x14ac:dyDescent="0.3">
      <c r="A15" s="58" t="s">
        <v>1674</v>
      </c>
      <c r="B15" s="59">
        <f>VLOOKUP($A15,'Return Data'!$B$7:$R$2292,3,0)</f>
        <v>44771</v>
      </c>
      <c r="C15" s="60">
        <f>VLOOKUP($A15,'Return Data'!$B$7:$R$2292,4,0)</f>
        <v>1123.1389999999999</v>
      </c>
      <c r="D15" s="60">
        <f>VLOOKUP($A15,'Return Data'!$B$7:$R$2292,10,0)</f>
        <v>2.9506000000000001</v>
      </c>
      <c r="E15" s="61">
        <f t="shared" si="0"/>
        <v>2</v>
      </c>
      <c r="F15" s="60">
        <f>VLOOKUP($A15,'Return Data'!$B$7:$R$2292,11,0)</f>
        <v>4.5819000000000001</v>
      </c>
      <c r="G15" s="61">
        <f t="shared" si="1"/>
        <v>2</v>
      </c>
      <c r="H15" s="60">
        <f>VLOOKUP($A15,'Return Data'!$B$7:$R$2292,12,0)</f>
        <v>5.6753</v>
      </c>
      <c r="I15" s="61">
        <f t="shared" si="2"/>
        <v>2</v>
      </c>
      <c r="J15" s="60">
        <f>VLOOKUP($A15,'Return Data'!$B$7:$R$2292,13,0)</f>
        <v>17.433800000000002</v>
      </c>
      <c r="K15" s="61">
        <f t="shared" si="3"/>
        <v>2</v>
      </c>
      <c r="L15" s="60">
        <f>VLOOKUP($A15,'Return Data'!$B$7:$R$2292,17,0)</f>
        <v>37.340000000000003</v>
      </c>
      <c r="M15" s="61">
        <f t="shared" si="4"/>
        <v>3</v>
      </c>
      <c r="N15" s="60">
        <f>VLOOKUP($A15,'Return Data'!$B$7:$R$2292,14,0)</f>
        <v>17.875399999999999</v>
      </c>
      <c r="O15" s="61">
        <f t="shared" si="5"/>
        <v>16</v>
      </c>
      <c r="P15" s="60">
        <f>VLOOKUP($A15,'Return Data'!$B$7:$R$2292,15,0)</f>
        <v>12.5968</v>
      </c>
      <c r="Q15" s="61">
        <f t="shared" si="7"/>
        <v>11</v>
      </c>
      <c r="R15" s="60">
        <f>VLOOKUP($A15,'Return Data'!$B$7:$R$2292,16,0)</f>
        <v>15.0389</v>
      </c>
      <c r="S15" s="62">
        <f t="shared" si="6"/>
        <v>14</v>
      </c>
    </row>
    <row r="16" spans="1:20" x14ac:dyDescent="0.3">
      <c r="A16" s="102" t="s">
        <v>1668</v>
      </c>
      <c r="B16" s="59">
        <f>VLOOKUP($A16,'Return Data'!$B$7:$R$2292,3,0)</f>
        <v>44771</v>
      </c>
      <c r="C16" s="60">
        <f>VLOOKUP($A16,'Return Data'!$B$7:$R$2292,4,0)</f>
        <v>136.26329999999999</v>
      </c>
      <c r="D16" s="60">
        <f>VLOOKUP($A16,'Return Data'!$B$7:$R$2292,10,0)</f>
        <v>-1.7433000000000001</v>
      </c>
      <c r="E16" s="61">
        <f t="shared" si="0"/>
        <v>28</v>
      </c>
      <c r="F16" s="60">
        <f>VLOOKUP($A16,'Return Data'!$B$7:$R$2292,11,0)</f>
        <v>-4.5189000000000004</v>
      </c>
      <c r="G16" s="61">
        <f t="shared" si="1"/>
        <v>31</v>
      </c>
      <c r="H16" s="60">
        <f>VLOOKUP($A16,'Return Data'!$B$7:$R$2292,12,0)</f>
        <v>-4.2424999999999997</v>
      </c>
      <c r="I16" s="61">
        <f t="shared" si="2"/>
        <v>18</v>
      </c>
      <c r="J16" s="60">
        <f>VLOOKUP($A16,'Return Data'!$B$7:$R$2292,13,0)</f>
        <v>4.3407</v>
      </c>
      <c r="K16" s="61">
        <f t="shared" si="3"/>
        <v>21</v>
      </c>
      <c r="L16" s="60">
        <f>VLOOKUP($A16,'Return Data'!$B$7:$R$2292,17,0)</f>
        <v>26.662800000000001</v>
      </c>
      <c r="M16" s="61">
        <f t="shared" si="4"/>
        <v>21</v>
      </c>
      <c r="N16" s="60">
        <f>VLOOKUP($A16,'Return Data'!$B$7:$R$2292,14,0)</f>
        <v>17.104600000000001</v>
      </c>
      <c r="O16" s="61">
        <f t="shared" si="5"/>
        <v>18</v>
      </c>
      <c r="P16" s="60">
        <f>VLOOKUP($A16,'Return Data'!$B$7:$R$2292,15,0)</f>
        <v>9.2882999999999996</v>
      </c>
      <c r="Q16" s="61">
        <f t="shared" si="7"/>
        <v>21</v>
      </c>
      <c r="R16" s="60">
        <f>VLOOKUP($A16,'Return Data'!$B$7:$R$2292,16,0)</f>
        <v>14.179</v>
      </c>
      <c r="S16" s="62">
        <f t="shared" si="6"/>
        <v>20</v>
      </c>
    </row>
    <row r="17" spans="1:19" x14ac:dyDescent="0.3">
      <c r="A17" s="103" t="s">
        <v>1193</v>
      </c>
      <c r="B17" s="59">
        <f>VLOOKUP($A17,'Return Data'!$B$7:$R$2292,3,0)</f>
        <v>44771</v>
      </c>
      <c r="C17" s="60">
        <f>VLOOKUP($A17,'Return Data'!$B$7:$R$2292,4,0)</f>
        <v>480.8</v>
      </c>
      <c r="D17" s="60">
        <f>VLOOKUP($A17,'Return Data'!$B$7:$R$2292,10,0)</f>
        <v>1.087</v>
      </c>
      <c r="E17" s="61">
        <f t="shared" si="0"/>
        <v>9</v>
      </c>
      <c r="F17" s="60">
        <f>VLOOKUP($A17,'Return Data'!$B$7:$R$2292,11,0)</f>
        <v>0.95750000000000002</v>
      </c>
      <c r="G17" s="61">
        <f t="shared" si="1"/>
        <v>4</v>
      </c>
      <c r="H17" s="60">
        <f>VLOOKUP($A17,'Return Data'!$B$7:$R$2292,12,0)</f>
        <v>-1.7070000000000001</v>
      </c>
      <c r="I17" s="61">
        <f t="shared" si="2"/>
        <v>7</v>
      </c>
      <c r="J17" s="60">
        <f>VLOOKUP($A17,'Return Data'!$B$7:$R$2292,13,0)</f>
        <v>5.9801000000000002</v>
      </c>
      <c r="K17" s="61">
        <f t="shared" si="3"/>
        <v>13</v>
      </c>
      <c r="L17" s="60">
        <f>VLOOKUP($A17,'Return Data'!$B$7:$R$2292,17,0)</f>
        <v>32.029000000000003</v>
      </c>
      <c r="M17" s="61">
        <f t="shared" si="4"/>
        <v>7</v>
      </c>
      <c r="N17" s="60">
        <f>VLOOKUP($A17,'Return Data'!$B$7:$R$2292,14,0)</f>
        <v>16.9985</v>
      </c>
      <c r="O17" s="61">
        <f t="shared" si="5"/>
        <v>20</v>
      </c>
      <c r="P17" s="60">
        <f>VLOOKUP($A17,'Return Data'!$B$7:$R$2292,15,0)</f>
        <v>12.2013</v>
      </c>
      <c r="Q17" s="61">
        <f t="shared" si="7"/>
        <v>14</v>
      </c>
      <c r="R17" s="60">
        <f>VLOOKUP($A17,'Return Data'!$B$7:$R$2292,16,0)</f>
        <v>15.3116</v>
      </c>
      <c r="S17" s="62">
        <f t="shared" si="6"/>
        <v>13</v>
      </c>
    </row>
    <row r="18" spans="1:19" x14ac:dyDescent="0.3">
      <c r="A18" s="58" t="s">
        <v>1676</v>
      </c>
      <c r="B18" s="59">
        <f>VLOOKUP($A18,'Return Data'!$B$7:$R$2292,3,0)</f>
        <v>44771</v>
      </c>
      <c r="C18" s="60">
        <f>VLOOKUP($A18,'Return Data'!$B$7:$R$2292,4,0)</f>
        <v>37.79</v>
      </c>
      <c r="D18" s="60">
        <f>VLOOKUP($A18,'Return Data'!$B$7:$R$2292,10,0)</f>
        <v>1.0158</v>
      </c>
      <c r="E18" s="61">
        <f t="shared" si="0"/>
        <v>10</v>
      </c>
      <c r="F18" s="60">
        <f>VLOOKUP($A18,'Return Data'!$B$7:$R$2292,11,0)</f>
        <v>-1.1768000000000001</v>
      </c>
      <c r="G18" s="61">
        <f t="shared" si="1"/>
        <v>15</v>
      </c>
      <c r="H18" s="60">
        <f>VLOOKUP($A18,'Return Data'!$B$7:$R$2292,12,0)</f>
        <v>-1.9206000000000001</v>
      </c>
      <c r="I18" s="61">
        <f t="shared" si="2"/>
        <v>8</v>
      </c>
      <c r="J18" s="60">
        <f>VLOOKUP($A18,'Return Data'!$B$7:$R$2292,13,0)</f>
        <v>12.036799999999999</v>
      </c>
      <c r="K18" s="61">
        <f t="shared" si="3"/>
        <v>4</v>
      </c>
      <c r="L18" s="60">
        <f>VLOOKUP($A18,'Return Data'!$B$7:$R$2292,17,0)</f>
        <v>30.148299999999999</v>
      </c>
      <c r="M18" s="61">
        <f t="shared" si="4"/>
        <v>10</v>
      </c>
      <c r="N18" s="60">
        <f>VLOOKUP($A18,'Return Data'!$B$7:$R$2292,14,0)</f>
        <v>21.152200000000001</v>
      </c>
      <c r="O18" s="61">
        <f t="shared" si="5"/>
        <v>6</v>
      </c>
      <c r="P18" s="60">
        <f>VLOOKUP($A18,'Return Data'!$B$7:$R$2292,15,0)</f>
        <v>13.118399999999999</v>
      </c>
      <c r="Q18" s="61">
        <f t="shared" si="7"/>
        <v>7</v>
      </c>
      <c r="R18" s="60">
        <f>VLOOKUP($A18,'Return Data'!$B$7:$R$2292,16,0)</f>
        <v>17.2761</v>
      </c>
      <c r="S18" s="62">
        <f t="shared" si="6"/>
        <v>4</v>
      </c>
    </row>
    <row r="19" spans="1:19" x14ac:dyDescent="0.3">
      <c r="A19" s="58" t="s">
        <v>1696</v>
      </c>
      <c r="B19" s="59">
        <f>VLOOKUP($A19,'Return Data'!$B$7:$R$2292,3,0)</f>
        <v>44771</v>
      </c>
      <c r="C19" s="60">
        <f>VLOOKUP($A19,'Return Data'!$B$7:$R$2292,4,0)</f>
        <v>142.13999999999999</v>
      </c>
      <c r="D19" s="60">
        <f>VLOOKUP($A19,'Return Data'!$B$7:$R$2292,10,0)</f>
        <v>1.5430999999999999</v>
      </c>
      <c r="E19" s="61">
        <f t="shared" si="0"/>
        <v>8</v>
      </c>
      <c r="F19" s="60">
        <f>VLOOKUP($A19,'Return Data'!$B$7:$R$2292,11,0)</f>
        <v>-1.9926999999999999</v>
      </c>
      <c r="G19" s="61">
        <f t="shared" si="1"/>
        <v>18</v>
      </c>
      <c r="H19" s="60">
        <f>VLOOKUP($A19,'Return Data'!$B$7:$R$2292,12,0)</f>
        <v>-2.6438000000000001</v>
      </c>
      <c r="I19" s="61">
        <f t="shared" si="2"/>
        <v>12</v>
      </c>
      <c r="J19" s="60">
        <f>VLOOKUP($A19,'Return Data'!$B$7:$R$2292,13,0)</f>
        <v>5.5468999999999999</v>
      </c>
      <c r="K19" s="61">
        <f t="shared" si="3"/>
        <v>15</v>
      </c>
      <c r="L19" s="60">
        <f>VLOOKUP($A19,'Return Data'!$B$7:$R$2292,17,0)</f>
        <v>26.475100000000001</v>
      </c>
      <c r="M19" s="61">
        <f t="shared" si="4"/>
        <v>22</v>
      </c>
      <c r="N19" s="60">
        <f>VLOOKUP($A19,'Return Data'!$B$7:$R$2292,14,0)</f>
        <v>15.481</v>
      </c>
      <c r="O19" s="61">
        <f t="shared" si="5"/>
        <v>24</v>
      </c>
      <c r="P19" s="60">
        <f>VLOOKUP($A19,'Return Data'!$B$7:$R$2292,15,0)</f>
        <v>9.2524999999999995</v>
      </c>
      <c r="Q19" s="61">
        <f t="shared" si="7"/>
        <v>22</v>
      </c>
      <c r="R19" s="60">
        <f>VLOOKUP($A19,'Return Data'!$B$7:$R$2292,16,0)</f>
        <v>14.0236</v>
      </c>
      <c r="S19" s="62">
        <f t="shared" si="6"/>
        <v>22</v>
      </c>
    </row>
    <row r="20" spans="1:19" x14ac:dyDescent="0.3">
      <c r="A20" s="58" t="s">
        <v>1196</v>
      </c>
      <c r="B20" s="59">
        <f>VLOOKUP($A20,'Return Data'!$B$7:$R$2292,3,0)</f>
        <v>44771</v>
      </c>
      <c r="C20" s="60">
        <f>VLOOKUP($A20,'Return Data'!$B$7:$R$2292,4,0)</f>
        <v>85.49</v>
      </c>
      <c r="D20" s="60">
        <f>VLOOKUP($A20,'Return Data'!$B$7:$R$2292,10,0)</f>
        <v>0.10539999999999999</v>
      </c>
      <c r="E20" s="61">
        <f t="shared" si="0"/>
        <v>14</v>
      </c>
      <c r="F20" s="60">
        <f>VLOOKUP($A20,'Return Data'!$B$7:$R$2292,11,0)</f>
        <v>-4.3628999999999998</v>
      </c>
      <c r="G20" s="61">
        <f t="shared" si="1"/>
        <v>30</v>
      </c>
      <c r="H20" s="60">
        <f>VLOOKUP($A20,'Return Data'!$B$7:$R$2292,12,0)</f>
        <v>-6.6600999999999999</v>
      </c>
      <c r="I20" s="61">
        <f t="shared" si="2"/>
        <v>25</v>
      </c>
      <c r="J20" s="60">
        <f>VLOOKUP($A20,'Return Data'!$B$7:$R$2292,13,0)</f>
        <v>-0.88119999999999998</v>
      </c>
      <c r="K20" s="61">
        <f t="shared" si="3"/>
        <v>29</v>
      </c>
      <c r="L20" s="60">
        <f>VLOOKUP($A20,'Return Data'!$B$7:$R$2292,17,0)</f>
        <v>30.7986</v>
      </c>
      <c r="M20" s="61">
        <f t="shared" si="4"/>
        <v>9</v>
      </c>
      <c r="N20" s="60">
        <f>VLOOKUP($A20,'Return Data'!$B$7:$R$2292,14,0)</f>
        <v>20.943000000000001</v>
      </c>
      <c r="O20" s="61">
        <f t="shared" si="5"/>
        <v>8</v>
      </c>
      <c r="P20" s="60">
        <f>VLOOKUP($A20,'Return Data'!$B$7:$R$2292,15,0)</f>
        <v>12.0181</v>
      </c>
      <c r="Q20" s="61">
        <f t="shared" si="7"/>
        <v>15</v>
      </c>
      <c r="R20" s="60">
        <f>VLOOKUP($A20,'Return Data'!$B$7:$R$2292,16,0)</f>
        <v>17.8017</v>
      </c>
      <c r="S20" s="62">
        <f t="shared" si="6"/>
        <v>3</v>
      </c>
    </row>
    <row r="21" spans="1:19" x14ac:dyDescent="0.3">
      <c r="A21" s="58" t="s">
        <v>1197</v>
      </c>
      <c r="B21" s="59">
        <f>VLOOKUP($A21,'Return Data'!$B$7:$R$2292,3,0)</f>
        <v>44771</v>
      </c>
      <c r="C21" s="60">
        <f>VLOOKUP($A21,'Return Data'!$B$7:$R$2292,4,0)</f>
        <v>14.1183</v>
      </c>
      <c r="D21" s="60">
        <f>VLOOKUP($A21,'Return Data'!$B$7:$R$2292,10,0)</f>
        <v>2.2361</v>
      </c>
      <c r="E21" s="61">
        <f t="shared" si="0"/>
        <v>5</v>
      </c>
      <c r="F21" s="60">
        <f>VLOOKUP($A21,'Return Data'!$B$7:$R$2292,11,0)</f>
        <v>-1.2803</v>
      </c>
      <c r="G21" s="61">
        <f t="shared" si="1"/>
        <v>16</v>
      </c>
      <c r="H21" s="60">
        <f>VLOOKUP($A21,'Return Data'!$B$7:$R$2292,12,0)</f>
        <v>-8.3780999999999999</v>
      </c>
      <c r="I21" s="61">
        <f t="shared" si="2"/>
        <v>30</v>
      </c>
      <c r="J21" s="60">
        <f>VLOOKUP($A21,'Return Data'!$B$7:$R$2292,13,0)</f>
        <v>-4.1696999999999997</v>
      </c>
      <c r="K21" s="61">
        <f t="shared" si="3"/>
        <v>31</v>
      </c>
      <c r="L21" s="60">
        <f>VLOOKUP($A21,'Return Data'!$B$7:$R$2292,17,0)</f>
        <v>19.935600000000001</v>
      </c>
      <c r="M21" s="61">
        <f t="shared" si="4"/>
        <v>29</v>
      </c>
      <c r="N21" s="60"/>
      <c r="O21" s="61"/>
      <c r="P21" s="60"/>
      <c r="Q21" s="61"/>
      <c r="R21" s="60">
        <f>VLOOKUP($A21,'Return Data'!$B$7:$R$2292,16,0)</f>
        <v>11.3492</v>
      </c>
      <c r="S21" s="62">
        <f t="shared" si="6"/>
        <v>29</v>
      </c>
    </row>
    <row r="22" spans="1:19" x14ac:dyDescent="0.3">
      <c r="A22" s="58" t="s">
        <v>1677</v>
      </c>
      <c r="B22" s="59">
        <f>VLOOKUP($A22,'Return Data'!$B$7:$R$2292,3,0)</f>
        <v>44771</v>
      </c>
      <c r="C22" s="60">
        <f>VLOOKUP($A22,'Return Data'!$B$7:$R$2292,4,0)</f>
        <v>56.960500000000003</v>
      </c>
      <c r="D22" s="60">
        <f>VLOOKUP($A22,'Return Data'!$B$7:$R$2292,10,0)</f>
        <v>4.1726999999999999</v>
      </c>
      <c r="E22" s="61">
        <f t="shared" si="0"/>
        <v>1</v>
      </c>
      <c r="F22" s="60">
        <f>VLOOKUP($A22,'Return Data'!$B$7:$R$2292,11,0)</f>
        <v>1.8897999999999999</v>
      </c>
      <c r="G22" s="61">
        <f t="shared" si="1"/>
        <v>3</v>
      </c>
      <c r="H22" s="60">
        <f>VLOOKUP($A22,'Return Data'!$B$7:$R$2292,12,0)</f>
        <v>1.0316000000000001</v>
      </c>
      <c r="I22" s="61">
        <f t="shared" si="2"/>
        <v>4</v>
      </c>
      <c r="J22" s="60">
        <f>VLOOKUP($A22,'Return Data'!$B$7:$R$2292,13,0)</f>
        <v>12.8695</v>
      </c>
      <c r="K22" s="61">
        <f t="shared" si="3"/>
        <v>3</v>
      </c>
      <c r="L22" s="60">
        <f>VLOOKUP($A22,'Return Data'!$B$7:$R$2292,17,0)</f>
        <v>30.033999999999999</v>
      </c>
      <c r="M22" s="61">
        <f t="shared" si="4"/>
        <v>11</v>
      </c>
      <c r="N22" s="60">
        <f>VLOOKUP($A22,'Return Data'!$B$7:$R$2292,14,0)</f>
        <v>19.529</v>
      </c>
      <c r="O22" s="61">
        <f t="shared" ref="O22:O34" si="8">RANK(N22,N$8:N$39,0)</f>
        <v>12</v>
      </c>
      <c r="P22" s="60">
        <f>VLOOKUP($A22,'Return Data'!$B$7:$R$2292,15,0)</f>
        <v>12.5153</v>
      </c>
      <c r="Q22" s="61">
        <f>RANK(P22,P$8:P$39,0)</f>
        <v>12</v>
      </c>
      <c r="R22" s="60">
        <f>VLOOKUP($A22,'Return Data'!$B$7:$R$2292,16,0)</f>
        <v>16.011399999999998</v>
      </c>
      <c r="S22" s="62">
        <f t="shared" si="6"/>
        <v>10</v>
      </c>
    </row>
    <row r="23" spans="1:19" x14ac:dyDescent="0.3">
      <c r="A23" s="58" t="s">
        <v>1685</v>
      </c>
      <c r="B23" s="59">
        <f>VLOOKUP($A23,'Return Data'!$B$7:$R$2292,3,0)</f>
        <v>44771</v>
      </c>
      <c r="C23" s="60">
        <f>VLOOKUP($A23,'Return Data'!$B$7:$R$2292,4,0)</f>
        <v>56.531999999999996</v>
      </c>
      <c r="D23" s="60">
        <f>VLOOKUP($A23,'Return Data'!$B$7:$R$2292,10,0)</f>
        <v>0.62480000000000002</v>
      </c>
      <c r="E23" s="61">
        <f t="shared" si="0"/>
        <v>13</v>
      </c>
      <c r="F23" s="60">
        <f>VLOOKUP($A23,'Return Data'!$B$7:$R$2292,11,0)</f>
        <v>-0.35959999999999998</v>
      </c>
      <c r="G23" s="61">
        <f t="shared" si="1"/>
        <v>11</v>
      </c>
      <c r="H23" s="60">
        <f>VLOOKUP($A23,'Return Data'!$B$7:$R$2292,12,0)</f>
        <v>-2.61</v>
      </c>
      <c r="I23" s="61">
        <f t="shared" si="2"/>
        <v>11</v>
      </c>
      <c r="J23" s="60">
        <f>VLOOKUP($A23,'Return Data'!$B$7:$R$2292,13,0)</f>
        <v>5.1054000000000004</v>
      </c>
      <c r="K23" s="61">
        <f t="shared" si="3"/>
        <v>17</v>
      </c>
      <c r="L23" s="60">
        <f>VLOOKUP($A23,'Return Data'!$B$7:$R$2292,17,0)</f>
        <v>23.8324</v>
      </c>
      <c r="M23" s="61">
        <f t="shared" si="4"/>
        <v>23</v>
      </c>
      <c r="N23" s="60">
        <f>VLOOKUP($A23,'Return Data'!$B$7:$R$2292,14,0)</f>
        <v>15.449299999999999</v>
      </c>
      <c r="O23" s="61">
        <f t="shared" si="8"/>
        <v>25</v>
      </c>
      <c r="P23" s="60">
        <f>VLOOKUP($A23,'Return Data'!$B$7:$R$2292,15,0)</f>
        <v>11.3443</v>
      </c>
      <c r="Q23" s="61">
        <f>RANK(P23,P$8:P$39,0)</f>
        <v>18</v>
      </c>
      <c r="R23" s="60">
        <f>VLOOKUP($A23,'Return Data'!$B$7:$R$2292,16,0)</f>
        <v>16.235099999999999</v>
      </c>
      <c r="S23" s="62">
        <f t="shared" si="6"/>
        <v>7</v>
      </c>
    </row>
    <row r="24" spans="1:19" x14ac:dyDescent="0.3">
      <c r="A24" s="58" t="s">
        <v>1698</v>
      </c>
      <c r="B24" s="59">
        <f>VLOOKUP($A24,'Return Data'!$B$7:$R$2292,3,0)</f>
        <v>44771</v>
      </c>
      <c r="C24" s="60">
        <f>VLOOKUP($A24,'Return Data'!$B$7:$R$2292,4,0)</f>
        <v>123.949</v>
      </c>
      <c r="D24" s="60">
        <f>VLOOKUP($A24,'Return Data'!$B$7:$R$2292,10,0)</f>
        <v>-0.4753</v>
      </c>
      <c r="E24" s="61">
        <f t="shared" si="0"/>
        <v>21</v>
      </c>
      <c r="F24" s="60">
        <f>VLOOKUP($A24,'Return Data'!$B$7:$R$2292,11,0)</f>
        <v>-0.78600000000000003</v>
      </c>
      <c r="G24" s="61">
        <f t="shared" si="1"/>
        <v>12</v>
      </c>
      <c r="H24" s="60">
        <f>VLOOKUP($A24,'Return Data'!$B$7:$R$2292,12,0)</f>
        <v>-4.0041000000000002</v>
      </c>
      <c r="I24" s="61">
        <f t="shared" si="2"/>
        <v>16</v>
      </c>
      <c r="J24" s="60">
        <f>VLOOKUP($A24,'Return Data'!$B$7:$R$2292,13,0)</f>
        <v>5.0914000000000001</v>
      </c>
      <c r="K24" s="61">
        <f t="shared" si="3"/>
        <v>18</v>
      </c>
      <c r="L24" s="60">
        <f>VLOOKUP($A24,'Return Data'!$B$7:$R$2292,17,0)</f>
        <v>22.549199999999999</v>
      </c>
      <c r="M24" s="61">
        <f t="shared" si="4"/>
        <v>26</v>
      </c>
      <c r="N24" s="60">
        <f>VLOOKUP($A24,'Return Data'!$B$7:$R$2292,14,0)</f>
        <v>14.458500000000001</v>
      </c>
      <c r="O24" s="61">
        <f t="shared" si="8"/>
        <v>27</v>
      </c>
      <c r="P24" s="60">
        <f>VLOOKUP($A24,'Return Data'!$B$7:$R$2292,15,0)</f>
        <v>9.3547999999999991</v>
      </c>
      <c r="Q24" s="61">
        <f>RANK(P24,P$8:P$39,0)</f>
        <v>20</v>
      </c>
      <c r="R24" s="60">
        <f>VLOOKUP($A24,'Return Data'!$B$7:$R$2292,16,0)</f>
        <v>13.1266</v>
      </c>
      <c r="S24" s="62">
        <f t="shared" si="6"/>
        <v>25</v>
      </c>
    </row>
    <row r="25" spans="1:19" x14ac:dyDescent="0.3">
      <c r="A25" s="58" t="s">
        <v>1700</v>
      </c>
      <c r="B25" s="59">
        <f>VLOOKUP($A25,'Return Data'!$B$7:$R$2292,3,0)</f>
        <v>44771</v>
      </c>
      <c r="C25" s="60">
        <f>VLOOKUP($A25,'Return Data'!$B$7:$R$2292,4,0)</f>
        <v>68.809100000000001</v>
      </c>
      <c r="D25" s="60">
        <f>VLOOKUP($A25,'Return Data'!$B$7:$R$2292,10,0)</f>
        <v>0.95220000000000005</v>
      </c>
      <c r="E25" s="61">
        <f t="shared" si="0"/>
        <v>11</v>
      </c>
      <c r="F25" s="60">
        <f>VLOOKUP($A25,'Return Data'!$B$7:$R$2292,11,0)</f>
        <v>-2.8073000000000001</v>
      </c>
      <c r="G25" s="61">
        <f t="shared" si="1"/>
        <v>23</v>
      </c>
      <c r="H25" s="60">
        <f>VLOOKUP($A25,'Return Data'!$B$7:$R$2292,12,0)</f>
        <v>-4.2812000000000001</v>
      </c>
      <c r="I25" s="61">
        <f t="shared" si="2"/>
        <v>19</v>
      </c>
      <c r="J25" s="60">
        <f>VLOOKUP($A25,'Return Data'!$B$7:$R$2292,13,0)</f>
        <v>3.4005000000000001</v>
      </c>
      <c r="K25" s="61">
        <f t="shared" si="3"/>
        <v>22</v>
      </c>
      <c r="L25" s="60">
        <f>VLOOKUP($A25,'Return Data'!$B$7:$R$2292,17,0)</f>
        <v>19.526199999999999</v>
      </c>
      <c r="M25" s="61">
        <f t="shared" si="4"/>
        <v>30</v>
      </c>
      <c r="N25" s="60">
        <f>VLOOKUP($A25,'Return Data'!$B$7:$R$2292,14,0)</f>
        <v>12.851000000000001</v>
      </c>
      <c r="O25" s="61">
        <f t="shared" si="8"/>
        <v>28</v>
      </c>
      <c r="P25" s="60">
        <f>VLOOKUP($A25,'Return Data'!$B$7:$R$2292,15,0)</f>
        <v>9.0218000000000007</v>
      </c>
      <c r="Q25" s="61">
        <f>RANK(P25,P$8:P$39,0)</f>
        <v>23</v>
      </c>
      <c r="R25" s="60">
        <f>VLOOKUP($A25,'Return Data'!$B$7:$R$2292,16,0)</f>
        <v>10.059799999999999</v>
      </c>
      <c r="S25" s="62">
        <f t="shared" si="6"/>
        <v>30</v>
      </c>
    </row>
    <row r="26" spans="1:19" x14ac:dyDescent="0.3">
      <c r="A26" s="58" t="s">
        <v>1199</v>
      </c>
      <c r="B26" s="59">
        <f>VLOOKUP($A26,'Return Data'!$B$7:$R$2292,3,0)</f>
        <v>44771</v>
      </c>
      <c r="C26" s="60">
        <f>VLOOKUP($A26,'Return Data'!$B$7:$R$2292,4,0)</f>
        <v>21.7898</v>
      </c>
      <c r="D26" s="60">
        <f>VLOOKUP($A26,'Return Data'!$B$7:$R$2292,10,0)</f>
        <v>-3.0802</v>
      </c>
      <c r="E26" s="61">
        <f t="shared" si="0"/>
        <v>30</v>
      </c>
      <c r="F26" s="60">
        <f>VLOOKUP($A26,'Return Data'!$B$7:$R$2292,11,0)</f>
        <v>-3.6480999999999999</v>
      </c>
      <c r="G26" s="61">
        <f t="shared" si="1"/>
        <v>27</v>
      </c>
      <c r="H26" s="60">
        <f>VLOOKUP($A26,'Return Data'!$B$7:$R$2292,12,0)</f>
        <v>-4.6497999999999999</v>
      </c>
      <c r="I26" s="61">
        <f t="shared" si="2"/>
        <v>20</v>
      </c>
      <c r="J26" s="60">
        <f>VLOOKUP($A26,'Return Data'!$B$7:$R$2292,13,0)</f>
        <v>6.7065999999999999</v>
      </c>
      <c r="K26" s="61">
        <f t="shared" si="3"/>
        <v>11</v>
      </c>
      <c r="L26" s="60">
        <f>VLOOKUP($A26,'Return Data'!$B$7:$R$2292,17,0)</f>
        <v>35.458500000000001</v>
      </c>
      <c r="M26" s="61">
        <f t="shared" si="4"/>
        <v>4</v>
      </c>
      <c r="N26" s="60">
        <f>VLOOKUP($A26,'Return Data'!$B$7:$R$2292,14,0)</f>
        <v>25.376200000000001</v>
      </c>
      <c r="O26" s="61">
        <f t="shared" si="8"/>
        <v>3</v>
      </c>
      <c r="P26" s="60"/>
      <c r="Q26" s="61"/>
      <c r="R26" s="60">
        <f>VLOOKUP($A26,'Return Data'!$B$7:$R$2292,16,0)</f>
        <v>16.094000000000001</v>
      </c>
      <c r="S26" s="62">
        <f t="shared" si="6"/>
        <v>9</v>
      </c>
    </row>
    <row r="27" spans="1:19" x14ac:dyDescent="0.3">
      <c r="A27" s="58" t="s">
        <v>1694</v>
      </c>
      <c r="B27" s="59">
        <f>VLOOKUP($A27,'Return Data'!$B$7:$R$2292,3,0)</f>
        <v>44771</v>
      </c>
      <c r="C27" s="60">
        <f>VLOOKUP($A27,'Return Data'!$B$7:$R$2292,4,0)</f>
        <v>34.567</v>
      </c>
      <c r="D27" s="60">
        <f>VLOOKUP($A27,'Return Data'!$B$7:$R$2292,10,0)</f>
        <v>-0.36149999999999999</v>
      </c>
      <c r="E27" s="61">
        <f t="shared" si="0"/>
        <v>20</v>
      </c>
      <c r="F27" s="60">
        <f>VLOOKUP($A27,'Return Data'!$B$7:$R$2292,11,0)</f>
        <v>-3.6006</v>
      </c>
      <c r="G27" s="61">
        <f t="shared" si="1"/>
        <v>26</v>
      </c>
      <c r="H27" s="60">
        <f>VLOOKUP($A27,'Return Data'!$B$7:$R$2292,12,0)</f>
        <v>-8.0312999999999999</v>
      </c>
      <c r="I27" s="61">
        <f t="shared" si="2"/>
        <v>29</v>
      </c>
      <c r="J27" s="60">
        <f>VLOOKUP($A27,'Return Data'!$B$7:$R$2292,13,0)</f>
        <v>-5.6189</v>
      </c>
      <c r="K27" s="61">
        <f t="shared" si="3"/>
        <v>32</v>
      </c>
      <c r="L27" s="60">
        <f>VLOOKUP($A27,'Return Data'!$B$7:$R$2292,17,0)</f>
        <v>13.743499999999999</v>
      </c>
      <c r="M27" s="61">
        <f t="shared" si="4"/>
        <v>31</v>
      </c>
      <c r="N27" s="60">
        <f>VLOOKUP($A27,'Return Data'!$B$7:$R$2292,14,0)</f>
        <v>9.9245999999999999</v>
      </c>
      <c r="O27" s="61">
        <f t="shared" si="8"/>
        <v>30</v>
      </c>
      <c r="P27" s="60">
        <f>VLOOKUP($A27,'Return Data'!$B$7:$R$2292,15,0)</f>
        <v>5.8045</v>
      </c>
      <c r="Q27" s="61">
        <f>RANK(P27,P$8:P$39,0)</f>
        <v>24</v>
      </c>
      <c r="R27" s="60">
        <f>VLOOKUP($A27,'Return Data'!$B$7:$R$2292,16,0)</f>
        <v>16.207100000000001</v>
      </c>
      <c r="S27" s="62">
        <f t="shared" si="6"/>
        <v>8</v>
      </c>
    </row>
    <row r="28" spans="1:19" x14ac:dyDescent="0.3">
      <c r="A28" s="58" t="s">
        <v>1871</v>
      </c>
      <c r="B28" s="59">
        <f>VLOOKUP($A28,'Return Data'!$B$7:$R$2292,3,0)</f>
        <v>44771</v>
      </c>
      <c r="C28" s="60">
        <f>VLOOKUP($A28,'Return Data'!$B$7:$R$2292,4,0)</f>
        <v>16.823799999999999</v>
      </c>
      <c r="D28" s="60">
        <f>VLOOKUP($A28,'Return Data'!$B$7:$R$2292,10,0)</f>
        <v>0.10290000000000001</v>
      </c>
      <c r="E28" s="61">
        <f t="shared" si="0"/>
        <v>15</v>
      </c>
      <c r="F28" s="60">
        <f>VLOOKUP($A28,'Return Data'!$B$7:$R$2292,11,0)</f>
        <v>0.2228</v>
      </c>
      <c r="G28" s="61">
        <f t="shared" si="1"/>
        <v>6</v>
      </c>
      <c r="H28" s="60">
        <f>VLOOKUP($A28,'Return Data'!$B$7:$R$2292,12,0)</f>
        <v>-3.3509000000000002</v>
      </c>
      <c r="I28" s="61">
        <f t="shared" si="2"/>
        <v>13</v>
      </c>
      <c r="J28" s="60">
        <f>VLOOKUP($A28,'Return Data'!$B$7:$R$2292,13,0)</f>
        <v>8.6534999999999993</v>
      </c>
      <c r="K28" s="61">
        <f t="shared" si="3"/>
        <v>8</v>
      </c>
      <c r="L28" s="60">
        <f>VLOOKUP($A28,'Return Data'!$B$7:$R$2292,17,0)</f>
        <v>27.72</v>
      </c>
      <c r="M28" s="61">
        <f t="shared" si="4"/>
        <v>17</v>
      </c>
      <c r="N28" s="60">
        <f>VLOOKUP($A28,'Return Data'!$B$7:$R$2292,14,0)</f>
        <v>17.014700000000001</v>
      </c>
      <c r="O28" s="61">
        <f t="shared" si="8"/>
        <v>19</v>
      </c>
      <c r="P28" s="60"/>
      <c r="Q28" s="61"/>
      <c r="R28" s="60">
        <f>VLOOKUP($A28,'Return Data'!$B$7:$R$2292,16,0)</f>
        <v>13.679</v>
      </c>
      <c r="S28" s="62">
        <f t="shared" si="6"/>
        <v>23</v>
      </c>
    </row>
    <row r="29" spans="1:19" x14ac:dyDescent="0.3">
      <c r="A29" s="58" t="s">
        <v>1202</v>
      </c>
      <c r="B29" s="59">
        <f>VLOOKUP($A29,'Return Data'!$B$7:$R$2292,3,0)</f>
        <v>44771</v>
      </c>
      <c r="C29" s="60">
        <f>VLOOKUP($A29,'Return Data'!$B$7:$R$2292,4,0)</f>
        <v>165.32759999999999</v>
      </c>
      <c r="D29" s="60">
        <f>VLOOKUP($A29,'Return Data'!$B$7:$R$2292,10,0)</f>
        <v>2.8828</v>
      </c>
      <c r="E29" s="61">
        <f t="shared" si="0"/>
        <v>3</v>
      </c>
      <c r="F29" s="60">
        <f>VLOOKUP($A29,'Return Data'!$B$7:$R$2292,11,0)</f>
        <v>5.7115999999999998</v>
      </c>
      <c r="G29" s="61">
        <f t="shared" si="1"/>
        <v>1</v>
      </c>
      <c r="H29" s="60">
        <f>VLOOKUP($A29,'Return Data'!$B$7:$R$2292,12,0)</f>
        <v>6.9938000000000002</v>
      </c>
      <c r="I29" s="61">
        <f t="shared" si="2"/>
        <v>1</v>
      </c>
      <c r="J29" s="60">
        <f>VLOOKUP($A29,'Return Data'!$B$7:$R$2292,13,0)</f>
        <v>18.937000000000001</v>
      </c>
      <c r="K29" s="61">
        <f t="shared" si="3"/>
        <v>1</v>
      </c>
      <c r="L29" s="60">
        <f>VLOOKUP($A29,'Return Data'!$B$7:$R$2292,17,0)</f>
        <v>43.409700000000001</v>
      </c>
      <c r="M29" s="61">
        <f t="shared" si="4"/>
        <v>2</v>
      </c>
      <c r="N29" s="60">
        <f>VLOOKUP($A29,'Return Data'!$B$7:$R$2292,14,0)</f>
        <v>19.245100000000001</v>
      </c>
      <c r="O29" s="61">
        <f t="shared" si="8"/>
        <v>13</v>
      </c>
      <c r="P29" s="60">
        <f>VLOOKUP($A29,'Return Data'!$B$7:$R$2292,15,0)</f>
        <v>13.0137</v>
      </c>
      <c r="Q29" s="61">
        <f>RANK(P29,P$8:P$39,0)</f>
        <v>9</v>
      </c>
      <c r="R29" s="60">
        <f>VLOOKUP($A29,'Return Data'!$B$7:$R$2292,16,0)</f>
        <v>14.636100000000001</v>
      </c>
      <c r="S29" s="62">
        <f t="shared" si="6"/>
        <v>16</v>
      </c>
    </row>
    <row r="30" spans="1:19" x14ac:dyDescent="0.3">
      <c r="A30" s="58" t="s">
        <v>1658</v>
      </c>
      <c r="B30" s="59">
        <f>VLOOKUP($A30,'Return Data'!$B$7:$R$2292,3,0)</f>
        <v>44771</v>
      </c>
      <c r="C30" s="60">
        <f>VLOOKUP($A30,'Return Data'!$B$7:$R$2292,4,0)</f>
        <v>49.977499999999999</v>
      </c>
      <c r="D30" s="60">
        <f>VLOOKUP($A30,'Return Data'!$B$7:$R$2292,10,0)</f>
        <v>-1.4649000000000001</v>
      </c>
      <c r="E30" s="61">
        <f t="shared" si="0"/>
        <v>27</v>
      </c>
      <c r="F30" s="60">
        <f>VLOOKUP($A30,'Return Data'!$B$7:$R$2292,11,0)</f>
        <v>-3.2345999999999999</v>
      </c>
      <c r="G30" s="61">
        <f t="shared" si="1"/>
        <v>25</v>
      </c>
      <c r="H30" s="60">
        <f>VLOOKUP($A30,'Return Data'!$B$7:$R$2292,12,0)</f>
        <v>-5.9580000000000002</v>
      </c>
      <c r="I30" s="61">
        <f t="shared" si="2"/>
        <v>24</v>
      </c>
      <c r="J30" s="60">
        <f>VLOOKUP($A30,'Return Data'!$B$7:$R$2292,13,0)</f>
        <v>3.0238999999999998</v>
      </c>
      <c r="K30" s="61">
        <f t="shared" si="3"/>
        <v>23</v>
      </c>
      <c r="L30" s="60">
        <f>VLOOKUP($A30,'Return Data'!$B$7:$R$2292,17,0)</f>
        <v>28.4863</v>
      </c>
      <c r="M30" s="61">
        <f t="shared" si="4"/>
        <v>14</v>
      </c>
      <c r="N30" s="60">
        <f>VLOOKUP($A30,'Return Data'!$B$7:$R$2292,14,0)</f>
        <v>24.738900000000001</v>
      </c>
      <c r="O30" s="61">
        <f t="shared" si="8"/>
        <v>4</v>
      </c>
      <c r="P30" s="60">
        <f>VLOOKUP($A30,'Return Data'!$B$7:$R$2292,15,0)</f>
        <v>18.256699999999999</v>
      </c>
      <c r="Q30" s="61">
        <f>RANK(P30,P$8:P$39,0)</f>
        <v>2</v>
      </c>
      <c r="R30" s="60">
        <f>VLOOKUP($A30,'Return Data'!$B$7:$R$2292,16,0)</f>
        <v>19.168600000000001</v>
      </c>
      <c r="S30" s="62">
        <f t="shared" si="6"/>
        <v>2</v>
      </c>
    </row>
    <row r="31" spans="1:19" x14ac:dyDescent="0.3">
      <c r="A31" s="58" t="s">
        <v>1686</v>
      </c>
      <c r="B31" s="59">
        <f>VLOOKUP($A31,'Return Data'!$B$7:$R$2292,3,0)</f>
        <v>44771</v>
      </c>
      <c r="C31" s="60">
        <f>VLOOKUP($A31,'Return Data'!$B$7:$R$2292,4,0)</f>
        <v>27.45</v>
      </c>
      <c r="D31" s="60">
        <f>VLOOKUP($A31,'Return Data'!$B$7:$R$2292,10,0)</f>
        <v>-0.93830000000000002</v>
      </c>
      <c r="E31" s="61">
        <f t="shared" si="0"/>
        <v>24</v>
      </c>
      <c r="F31" s="60">
        <f>VLOOKUP($A31,'Return Data'!$B$7:$R$2292,11,0)</f>
        <v>-5.6700999999999997</v>
      </c>
      <c r="G31" s="61">
        <f t="shared" si="1"/>
        <v>32</v>
      </c>
      <c r="H31" s="60">
        <f>VLOOKUP($A31,'Return Data'!$B$7:$R$2292,12,0)</f>
        <v>-6.6643999999999997</v>
      </c>
      <c r="I31" s="61">
        <f t="shared" si="2"/>
        <v>26</v>
      </c>
      <c r="J31" s="60">
        <f>VLOOKUP($A31,'Return Data'!$B$7:$R$2292,13,0)</f>
        <v>0.4758</v>
      </c>
      <c r="K31" s="61">
        <f t="shared" si="3"/>
        <v>26</v>
      </c>
      <c r="L31" s="60">
        <f>VLOOKUP($A31,'Return Data'!$B$7:$R$2292,17,0)</f>
        <v>31.4345</v>
      </c>
      <c r="M31" s="61">
        <f t="shared" si="4"/>
        <v>8</v>
      </c>
      <c r="N31" s="60">
        <f>VLOOKUP($A31,'Return Data'!$B$7:$R$2292,14,0)</f>
        <v>26.411899999999999</v>
      </c>
      <c r="O31" s="61">
        <f t="shared" si="8"/>
        <v>2</v>
      </c>
      <c r="P31" s="60">
        <f>VLOOKUP($A31,'Return Data'!$B$7:$R$2292,15,0)</f>
        <v>15.8386</v>
      </c>
      <c r="Q31" s="61">
        <f>RANK(P31,P$8:P$39,0)</f>
        <v>3</v>
      </c>
      <c r="R31" s="60">
        <f>VLOOKUP($A31,'Return Data'!$B$7:$R$2292,16,0)</f>
        <v>14.603199999999999</v>
      </c>
      <c r="S31" s="62">
        <f t="shared" si="6"/>
        <v>17</v>
      </c>
    </row>
    <row r="32" spans="1:19" x14ac:dyDescent="0.3">
      <c r="A32" s="58" t="s">
        <v>1204</v>
      </c>
      <c r="B32" s="59">
        <f>VLOOKUP($A32,'Return Data'!$B$7:$R$2292,3,0)</f>
        <v>44771</v>
      </c>
      <c r="C32" s="60">
        <f>VLOOKUP($A32,'Return Data'!$B$7:$R$2292,4,0)</f>
        <v>432.76139999999998</v>
      </c>
      <c r="D32" s="60">
        <f>VLOOKUP($A32,'Return Data'!$B$7:$R$2292,10,0)</f>
        <v>-3.1903000000000001</v>
      </c>
      <c r="E32" s="61">
        <f t="shared" si="0"/>
        <v>32</v>
      </c>
      <c r="F32" s="60">
        <f>VLOOKUP($A32,'Return Data'!$B$7:$R$2292,11,0)</f>
        <v>0.38569999999999999</v>
      </c>
      <c r="G32" s="61">
        <f t="shared" si="1"/>
        <v>5</v>
      </c>
      <c r="H32" s="60">
        <f>VLOOKUP($A32,'Return Data'!$B$7:$R$2292,12,0)</f>
        <v>2.5381</v>
      </c>
      <c r="I32" s="61">
        <f t="shared" si="2"/>
        <v>3</v>
      </c>
      <c r="J32" s="60">
        <f>VLOOKUP($A32,'Return Data'!$B$7:$R$2292,13,0)</f>
        <v>9.0634999999999994</v>
      </c>
      <c r="K32" s="61">
        <f t="shared" si="3"/>
        <v>7</v>
      </c>
      <c r="L32" s="60">
        <f>VLOOKUP($A32,'Return Data'!$B$7:$R$2292,17,0)</f>
        <v>46.171799999999998</v>
      </c>
      <c r="M32" s="61">
        <f t="shared" si="4"/>
        <v>1</v>
      </c>
      <c r="N32" s="60">
        <f>VLOOKUP($A32,'Return Data'!$B$7:$R$2292,14,0)</f>
        <v>34.635199999999998</v>
      </c>
      <c r="O32" s="61">
        <f t="shared" si="8"/>
        <v>1</v>
      </c>
      <c r="P32" s="60">
        <f>VLOOKUP($A32,'Return Data'!$B$7:$R$2292,15,0)</f>
        <v>22.1129</v>
      </c>
      <c r="Q32" s="61">
        <f>RANK(P32,P$8:P$39,0)</f>
        <v>1</v>
      </c>
      <c r="R32" s="60">
        <f>VLOOKUP($A32,'Return Data'!$B$7:$R$2292,16,0)</f>
        <v>20.304200000000002</v>
      </c>
      <c r="S32" s="62">
        <f t="shared" si="6"/>
        <v>1</v>
      </c>
    </row>
    <row r="33" spans="1:19" x14ac:dyDescent="0.3">
      <c r="A33" s="58" t="s">
        <v>1688</v>
      </c>
      <c r="B33" s="59">
        <f>VLOOKUP($A33,'Return Data'!$B$7:$R$2292,3,0)</f>
        <v>44771</v>
      </c>
      <c r="C33" s="60">
        <f>VLOOKUP($A33,'Return Data'!$B$7:$R$2292,4,0)</f>
        <v>80.278800000000004</v>
      </c>
      <c r="D33" s="60">
        <f>VLOOKUP($A33,'Return Data'!$B$7:$R$2292,10,0)</f>
        <v>-0.56320000000000003</v>
      </c>
      <c r="E33" s="61">
        <f t="shared" si="0"/>
        <v>23</v>
      </c>
      <c r="F33" s="60">
        <f>VLOOKUP($A33,'Return Data'!$B$7:$R$2292,11,0)</f>
        <v>-0.89639999999999997</v>
      </c>
      <c r="G33" s="61">
        <f t="shared" si="1"/>
        <v>13</v>
      </c>
      <c r="H33" s="60">
        <f>VLOOKUP($A33,'Return Data'!$B$7:$R$2292,12,0)</f>
        <v>-3.5371000000000001</v>
      </c>
      <c r="I33" s="61">
        <f t="shared" si="2"/>
        <v>14</v>
      </c>
      <c r="J33" s="60">
        <f>VLOOKUP($A33,'Return Data'!$B$7:$R$2292,13,0)</f>
        <v>5.8857999999999997</v>
      </c>
      <c r="K33" s="61">
        <f t="shared" si="3"/>
        <v>14</v>
      </c>
      <c r="L33" s="60">
        <f>VLOOKUP($A33,'Return Data'!$B$7:$R$2292,17,0)</f>
        <v>28.502500000000001</v>
      </c>
      <c r="M33" s="61">
        <f t="shared" si="4"/>
        <v>13</v>
      </c>
      <c r="N33" s="60">
        <f>VLOOKUP($A33,'Return Data'!$B$7:$R$2292,14,0)</f>
        <v>16.645600000000002</v>
      </c>
      <c r="O33" s="61">
        <f t="shared" si="8"/>
        <v>22</v>
      </c>
      <c r="P33" s="60">
        <f>VLOOKUP($A33,'Return Data'!$B$7:$R$2292,15,0)</f>
        <v>11.942399999999999</v>
      </c>
      <c r="Q33" s="61">
        <f>RANK(P33,P$8:P$39,0)</f>
        <v>16</v>
      </c>
      <c r="R33" s="60">
        <f>VLOOKUP($A33,'Return Data'!$B$7:$R$2292,16,0)</f>
        <v>16.238499999999998</v>
      </c>
      <c r="S33" s="62">
        <f t="shared" si="6"/>
        <v>6</v>
      </c>
    </row>
    <row r="34" spans="1:19" x14ac:dyDescent="0.3">
      <c r="A34" s="58" t="s">
        <v>1690</v>
      </c>
      <c r="B34" s="59">
        <f>VLOOKUP($A34,'Return Data'!$B$7:$R$2292,3,0)</f>
        <v>44771</v>
      </c>
      <c r="C34" s="60">
        <f>VLOOKUP($A34,'Return Data'!$B$7:$R$2292,4,0)</f>
        <v>15.4344</v>
      </c>
      <c r="D34" s="60">
        <f>VLOOKUP($A34,'Return Data'!$B$7:$R$2292,10,0)</f>
        <v>2.3454000000000002</v>
      </c>
      <c r="E34" s="61">
        <f t="shared" si="0"/>
        <v>4</v>
      </c>
      <c r="F34" s="60">
        <f>VLOOKUP($A34,'Return Data'!$B$7:$R$2292,11,0)</f>
        <v>-5.6300000000000003E-2</v>
      </c>
      <c r="G34" s="61">
        <f t="shared" si="1"/>
        <v>9</v>
      </c>
      <c r="H34" s="60">
        <f>VLOOKUP($A34,'Return Data'!$B$7:$R$2292,12,0)</f>
        <v>-2.3368000000000002</v>
      </c>
      <c r="I34" s="61">
        <f t="shared" si="2"/>
        <v>9</v>
      </c>
      <c r="J34" s="60">
        <f>VLOOKUP($A34,'Return Data'!$B$7:$R$2292,13,0)</f>
        <v>9.1487999999999996</v>
      </c>
      <c r="K34" s="61">
        <f t="shared" si="3"/>
        <v>6</v>
      </c>
      <c r="L34" s="60">
        <f>VLOOKUP($A34,'Return Data'!$B$7:$R$2292,17,0)</f>
        <v>21.382300000000001</v>
      </c>
      <c r="M34" s="61">
        <f t="shared" si="4"/>
        <v>28</v>
      </c>
      <c r="N34" s="60">
        <f>VLOOKUP($A34,'Return Data'!$B$7:$R$2292,14,0)</f>
        <v>14.701700000000001</v>
      </c>
      <c r="O34" s="61">
        <f t="shared" si="8"/>
        <v>26</v>
      </c>
      <c r="P34" s="60"/>
      <c r="Q34" s="61"/>
      <c r="R34" s="60">
        <f>VLOOKUP($A34,'Return Data'!$B$7:$R$2292,16,0)</f>
        <v>11.980399999999999</v>
      </c>
      <c r="S34" s="62">
        <f t="shared" si="6"/>
        <v>28</v>
      </c>
    </row>
    <row r="35" spans="1:19" x14ac:dyDescent="0.3">
      <c r="A35" s="58" t="s">
        <v>1205</v>
      </c>
      <c r="B35" s="59">
        <f>VLOOKUP($A35,'Return Data'!$B$7:$R$2292,3,0)</f>
        <v>0</v>
      </c>
      <c r="C35" s="60">
        <f>VLOOKUP($A35,'Return Data'!$B$7:$R$2292,4,0)</f>
        <v>0</v>
      </c>
      <c r="D35" s="60">
        <f>VLOOKUP($A35,'Return Data'!$B$7:$R$2292,10,0)</f>
        <v>0</v>
      </c>
      <c r="E35" s="61">
        <f t="shared" si="0"/>
        <v>17</v>
      </c>
      <c r="F35" s="60">
        <f>VLOOKUP($A35,'Return Data'!$B$7:$R$2292,11,0)</f>
        <v>0</v>
      </c>
      <c r="G35" s="61">
        <f t="shared" si="1"/>
        <v>7</v>
      </c>
      <c r="H35" s="60">
        <f>VLOOKUP($A35,'Return Data'!$B$7:$R$2292,12,0)</f>
        <v>0</v>
      </c>
      <c r="I35" s="61">
        <f t="shared" si="2"/>
        <v>5</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44771</v>
      </c>
      <c r="C36" s="60">
        <f>VLOOKUP($A36,'Return Data'!$B$7:$R$2292,4,0)</f>
        <v>16.326000000000001</v>
      </c>
      <c r="D36" s="60">
        <f>VLOOKUP($A36,'Return Data'!$B$7:$R$2292,10,0)</f>
        <v>-0.54339999999999999</v>
      </c>
      <c r="E36" s="61">
        <f t="shared" si="0"/>
        <v>22</v>
      </c>
      <c r="F36" s="60">
        <f>VLOOKUP($A36,'Return Data'!$B$7:$R$2292,11,0)</f>
        <v>-1.3552999999999999</v>
      </c>
      <c r="G36" s="61">
        <f t="shared" si="1"/>
        <v>17</v>
      </c>
      <c r="H36" s="60">
        <f>VLOOKUP($A36,'Return Data'!$B$7:$R$2292,12,0)</f>
        <v>-4.6856999999999998</v>
      </c>
      <c r="I36" s="61">
        <f t="shared" si="2"/>
        <v>21</v>
      </c>
      <c r="J36" s="60">
        <f>VLOOKUP($A36,'Return Data'!$B$7:$R$2292,13,0)</f>
        <v>4.6955</v>
      </c>
      <c r="K36" s="61">
        <f t="shared" si="3"/>
        <v>20</v>
      </c>
      <c r="L36" s="60">
        <f>VLOOKUP($A36,'Return Data'!$B$7:$R$2292,17,0)</f>
        <v>22.569700000000001</v>
      </c>
      <c r="M36" s="61">
        <f t="shared" si="4"/>
        <v>25</v>
      </c>
      <c r="N36" s="60">
        <f>VLOOKUP($A36,'Return Data'!$B$7:$R$2292,14,0)</f>
        <v>16.588699999999999</v>
      </c>
      <c r="O36" s="61">
        <f>RANK(N36,N$8:N$39,0)</f>
        <v>23</v>
      </c>
      <c r="P36" s="60"/>
      <c r="Q36" s="61"/>
      <c r="R36" s="60">
        <f>VLOOKUP($A36,'Return Data'!$B$7:$R$2292,16,0)</f>
        <v>13.4076</v>
      </c>
      <c r="S36" s="62">
        <f t="shared" si="6"/>
        <v>24</v>
      </c>
    </row>
    <row r="37" spans="1:19" x14ac:dyDescent="0.3">
      <c r="A37" s="58" t="s">
        <v>1692</v>
      </c>
      <c r="B37" s="59">
        <f>VLOOKUP($A37,'Return Data'!$B$7:$R$2292,3,0)</f>
        <v>44771</v>
      </c>
      <c r="C37" s="60">
        <f>VLOOKUP($A37,'Return Data'!$B$7:$R$2292,4,0)</f>
        <v>152.27000000000001</v>
      </c>
      <c r="D37" s="60">
        <f>VLOOKUP($A37,'Return Data'!$B$7:$R$2292,10,0)</f>
        <v>-3.1053000000000002</v>
      </c>
      <c r="E37" s="61">
        <f t="shared" si="0"/>
        <v>31</v>
      </c>
      <c r="F37" s="60">
        <f>VLOOKUP($A37,'Return Data'!$B$7:$R$2292,11,0)</f>
        <v>-5.2499999999999998E-2</v>
      </c>
      <c r="G37" s="61">
        <f t="shared" si="1"/>
        <v>8</v>
      </c>
      <c r="H37" s="60">
        <f>VLOOKUP($A37,'Return Data'!$B$7:$R$2292,12,0)</f>
        <v>-2.4159999999999999</v>
      </c>
      <c r="I37" s="61">
        <f t="shared" si="2"/>
        <v>10</v>
      </c>
      <c r="J37" s="60">
        <f>VLOOKUP($A37,'Return Data'!$B$7:$R$2292,13,0)</f>
        <v>5.4355000000000002</v>
      </c>
      <c r="K37" s="61">
        <f t="shared" si="3"/>
        <v>16</v>
      </c>
      <c r="L37" s="60">
        <f>VLOOKUP($A37,'Return Data'!$B$7:$R$2292,17,0)</f>
        <v>21.457799999999999</v>
      </c>
      <c r="M37" s="61">
        <f t="shared" si="4"/>
        <v>27</v>
      </c>
      <c r="N37" s="60">
        <f>VLOOKUP($A37,'Return Data'!$B$7:$R$2292,14,0)</f>
        <v>11.671200000000001</v>
      </c>
      <c r="O37" s="61">
        <f>RANK(N37,N$8:N$39,0)</f>
        <v>29</v>
      </c>
      <c r="P37" s="60">
        <f>VLOOKUP($A37,'Return Data'!$B$7:$R$2292,15,0)</f>
        <v>5.7209000000000003</v>
      </c>
      <c r="Q37" s="61">
        <f>RANK(P37,P$8:P$39,0)</f>
        <v>25</v>
      </c>
      <c r="R37" s="60">
        <f>VLOOKUP($A37,'Return Data'!$B$7:$R$2292,16,0)</f>
        <v>9.4680999999999997</v>
      </c>
      <c r="S37" s="62">
        <f t="shared" si="6"/>
        <v>31</v>
      </c>
    </row>
    <row r="38" spans="1:19" x14ac:dyDescent="0.3">
      <c r="A38" s="58" t="s">
        <v>1678</v>
      </c>
      <c r="B38" s="59">
        <f>VLOOKUP($A38,'Return Data'!$B$7:$R$2292,3,0)</f>
        <v>44771</v>
      </c>
      <c r="C38" s="60">
        <f>VLOOKUP($A38,'Return Data'!$B$7:$R$2292,4,0)</f>
        <v>34.68</v>
      </c>
      <c r="D38" s="60">
        <f>VLOOKUP($A38,'Return Data'!$B$7:$R$2292,10,0)</f>
        <v>5.7700000000000001E-2</v>
      </c>
      <c r="E38" s="61">
        <f t="shared" si="0"/>
        <v>16</v>
      </c>
      <c r="F38" s="60">
        <f>VLOOKUP($A38,'Return Data'!$B$7:$R$2292,11,0)</f>
        <v>-1.1121000000000001</v>
      </c>
      <c r="G38" s="61">
        <f t="shared" si="1"/>
        <v>14</v>
      </c>
      <c r="H38" s="60">
        <f>VLOOKUP($A38,'Return Data'!$B$7:$R$2292,12,0)</f>
        <v>-5.0382999999999996</v>
      </c>
      <c r="I38" s="61">
        <f t="shared" si="2"/>
        <v>22</v>
      </c>
      <c r="J38" s="60">
        <f>VLOOKUP($A38,'Return Data'!$B$7:$R$2292,13,0)</f>
        <v>4.9637000000000002</v>
      </c>
      <c r="K38" s="61">
        <f t="shared" si="3"/>
        <v>19</v>
      </c>
      <c r="L38" s="60">
        <f>VLOOKUP($A38,'Return Data'!$B$7:$R$2292,17,0)</f>
        <v>28.2638</v>
      </c>
      <c r="M38" s="61">
        <f t="shared" si="4"/>
        <v>15</v>
      </c>
      <c r="N38" s="60">
        <f>VLOOKUP($A38,'Return Data'!$B$7:$R$2292,14,0)</f>
        <v>20.8065</v>
      </c>
      <c r="O38" s="61">
        <f>RANK(N38,N$8:N$39,0)</f>
        <v>9</v>
      </c>
      <c r="P38" s="60">
        <f>VLOOKUP($A38,'Return Data'!$B$7:$R$2292,15,0)</f>
        <v>13.060499999999999</v>
      </c>
      <c r="Q38" s="61">
        <f>RANK(P38,P$8:P$39,0)</f>
        <v>8</v>
      </c>
      <c r="R38" s="60">
        <f>VLOOKUP($A38,'Return Data'!$B$7:$R$2292,16,0)</f>
        <v>12.8551</v>
      </c>
      <c r="S38" s="62">
        <f t="shared" si="6"/>
        <v>26</v>
      </c>
    </row>
    <row r="39" spans="1:19" x14ac:dyDescent="0.3">
      <c r="A39" s="58" t="s">
        <v>1744</v>
      </c>
      <c r="B39" s="59">
        <f>VLOOKUP($A39,'Return Data'!$B$7:$R$2292,3,0)</f>
        <v>44771</v>
      </c>
      <c r="C39" s="60">
        <f>VLOOKUP($A39,'Return Data'!$B$7:$R$2292,4,0)</f>
        <v>248.36349999999999</v>
      </c>
      <c r="D39" s="60">
        <f>VLOOKUP($A39,'Return Data'!$B$7:$R$2292,10,0)</f>
        <v>-0.98750000000000004</v>
      </c>
      <c r="E39" s="61">
        <f t="shared" si="0"/>
        <v>25</v>
      </c>
      <c r="F39" s="60">
        <f>VLOOKUP($A39,'Return Data'!$B$7:$R$2292,11,0)</f>
        <v>-4.2102000000000004</v>
      </c>
      <c r="G39" s="61">
        <f t="shared" si="1"/>
        <v>29</v>
      </c>
      <c r="H39" s="60">
        <f>VLOOKUP($A39,'Return Data'!$B$7:$R$2292,12,0)</f>
        <v>-10.4184</v>
      </c>
      <c r="I39" s="61">
        <f t="shared" si="2"/>
        <v>32</v>
      </c>
      <c r="J39" s="60">
        <f>VLOOKUP($A39,'Return Data'!$B$7:$R$2292,13,0)</f>
        <v>-0.90339999999999998</v>
      </c>
      <c r="K39" s="61">
        <f t="shared" si="3"/>
        <v>30</v>
      </c>
      <c r="L39" s="60">
        <f>VLOOKUP($A39,'Return Data'!$B$7:$R$2292,17,0)</f>
        <v>28.197700000000001</v>
      </c>
      <c r="M39" s="61">
        <f t="shared" si="4"/>
        <v>16</v>
      </c>
      <c r="N39" s="60">
        <f>VLOOKUP($A39,'Return Data'!$B$7:$R$2292,14,0)</f>
        <v>21.660599999999999</v>
      </c>
      <c r="O39" s="61">
        <f>RANK(N39,N$8:N$39,0)</f>
        <v>5</v>
      </c>
      <c r="P39" s="60">
        <f>VLOOKUP($A39,'Return Data'!$B$7:$R$2292,15,0)</f>
        <v>14.5908</v>
      </c>
      <c r="Q39" s="61">
        <f>RANK(P39,P$8:P$39,0)</f>
        <v>5</v>
      </c>
      <c r="R39" s="60">
        <f>VLOOKUP($A39,'Return Data'!$B$7:$R$2292,16,0)</f>
        <v>15.3324</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0.14779375</v>
      </c>
      <c r="E41" s="69"/>
      <c r="F41" s="70">
        <f>AVERAGE(F8:F39)</f>
        <v>-1.3727562500000001</v>
      </c>
      <c r="G41" s="69"/>
      <c r="H41" s="70">
        <f>AVERAGE(H8:H39)</f>
        <v>-3.5780812499999999</v>
      </c>
      <c r="I41" s="69"/>
      <c r="J41" s="70">
        <f>AVERAGE(J8:J39)</f>
        <v>5.3112749999999984</v>
      </c>
      <c r="K41" s="69"/>
      <c r="L41" s="70">
        <f>AVERAGE(L8:L39)</f>
        <v>27.362900000000003</v>
      </c>
      <c r="M41" s="69"/>
      <c r="N41" s="70">
        <f>AVERAGE(N8:N39)</f>
        <v>18.829410000000003</v>
      </c>
      <c r="O41" s="69"/>
      <c r="P41" s="70">
        <f>AVERAGE(P8:P39)</f>
        <v>12.270732000000002</v>
      </c>
      <c r="Q41" s="69"/>
      <c r="R41" s="70">
        <f>AVERAGE(R8:R39)</f>
        <v>14.286143749999997</v>
      </c>
      <c r="S41" s="71"/>
    </row>
    <row r="42" spans="1:19" x14ac:dyDescent="0.3">
      <c r="A42" s="68" t="s">
        <v>28</v>
      </c>
      <c r="B42" s="69"/>
      <c r="C42" s="69"/>
      <c r="D42" s="70">
        <f>MIN(D8:D39)</f>
        <v>-3.1903000000000001</v>
      </c>
      <c r="E42" s="69"/>
      <c r="F42" s="70">
        <f>MIN(F8:F39)</f>
        <v>-5.6700999999999997</v>
      </c>
      <c r="G42" s="69"/>
      <c r="H42" s="70">
        <f>MIN(H8:H39)</f>
        <v>-10.4184</v>
      </c>
      <c r="I42" s="69"/>
      <c r="J42" s="70">
        <f>MIN(J8:J39)</f>
        <v>-5.6189</v>
      </c>
      <c r="K42" s="69"/>
      <c r="L42" s="70">
        <f>MIN(L8:L39)</f>
        <v>0</v>
      </c>
      <c r="M42" s="69"/>
      <c r="N42" s="70">
        <f>MIN(N8:N39)</f>
        <v>9.9245999999999999</v>
      </c>
      <c r="O42" s="69"/>
      <c r="P42" s="70">
        <f>MIN(P8:P39)</f>
        <v>5.7209000000000003</v>
      </c>
      <c r="Q42" s="69"/>
      <c r="R42" s="70">
        <f>MIN(R8:R39)</f>
        <v>0</v>
      </c>
      <c r="S42" s="71"/>
    </row>
    <row r="43" spans="1:19" ht="15" thickBot="1" x14ac:dyDescent="0.35">
      <c r="A43" s="72" t="s">
        <v>29</v>
      </c>
      <c r="B43" s="73"/>
      <c r="C43" s="73"/>
      <c r="D43" s="74">
        <f>MAX(D8:D39)</f>
        <v>4.1726999999999999</v>
      </c>
      <c r="E43" s="73"/>
      <c r="F43" s="74">
        <f>MAX(F8:F39)</f>
        <v>5.7115999999999998</v>
      </c>
      <c r="G43" s="73"/>
      <c r="H43" s="74">
        <f>MAX(H8:H39)</f>
        <v>6.9938000000000002</v>
      </c>
      <c r="I43" s="73"/>
      <c r="J43" s="74">
        <f>MAX(J8:J39)</f>
        <v>18.937000000000001</v>
      </c>
      <c r="K43" s="73"/>
      <c r="L43" s="74">
        <f>MAX(L8:L39)</f>
        <v>46.171799999999998</v>
      </c>
      <c r="M43" s="73"/>
      <c r="N43" s="74">
        <f>MAX(N8:N39)</f>
        <v>34.635199999999998</v>
      </c>
      <c r="O43" s="73"/>
      <c r="P43" s="74">
        <f>MAX(P8:P39)</f>
        <v>22.1129</v>
      </c>
      <c r="Q43" s="73"/>
      <c r="R43" s="74">
        <f>MAX(R8:R39)</f>
        <v>20.304200000000002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44771</v>
      </c>
      <c r="C8" s="60">
        <f>VLOOKUP($A8,'Return Data'!$B$7:$R$2292,4,0)</f>
        <v>1084.75</v>
      </c>
      <c r="D8" s="60">
        <f>VLOOKUP($A8,'Return Data'!$B$7:$R$2292,10,0)</f>
        <v>-1.4088000000000001</v>
      </c>
      <c r="E8" s="61">
        <f t="shared" ref="E8:E39" si="0">RANK(D8,D$8:D$39,0)</f>
        <v>26</v>
      </c>
      <c r="F8" s="60">
        <f>VLOOKUP($A8,'Return Data'!$B$7:$R$2292,11,0)</f>
        <v>-2.9470999999999998</v>
      </c>
      <c r="G8" s="61">
        <f t="shared" ref="G8:G39" si="1">RANK(F8,F$8:F$39,0)</f>
        <v>21</v>
      </c>
      <c r="H8" s="60">
        <f>VLOOKUP($A8,'Return Data'!$B$7:$R$2292,12,0)</f>
        <v>-7.4002999999999997</v>
      </c>
      <c r="I8" s="61">
        <f t="shared" ref="I8:I39" si="2">RANK(H8,H$8:H$39,0)</f>
        <v>25</v>
      </c>
      <c r="J8" s="60">
        <f>VLOOKUP($A8,'Return Data'!$B$7:$R$2292,13,0)</f>
        <v>0.66259999999999997</v>
      </c>
      <c r="K8" s="61">
        <f t="shared" ref="K8:K39" si="3">RANK(J8,J$8:J$39,0)</f>
        <v>24</v>
      </c>
      <c r="L8" s="60">
        <f>VLOOKUP($A8,'Return Data'!$B$7:$R$2292,17,0)</f>
        <v>25.809000000000001</v>
      </c>
      <c r="M8" s="61">
        <f t="shared" ref="M8:M39" si="4">RANK(L8,L$8:L$39,0)</f>
        <v>17</v>
      </c>
      <c r="N8" s="60">
        <f>VLOOKUP($A8,'Return Data'!$B$7:$R$2292,14,0)</f>
        <v>16.115400000000001</v>
      </c>
      <c r="O8" s="61">
        <f t="shared" ref="O8:O20" si="5">RANK(N8,N$8:N$39,0)</f>
        <v>17</v>
      </c>
      <c r="P8" s="60">
        <f>VLOOKUP($A8,'Return Data'!$B$7:$R$2292,15,0)</f>
        <v>9.6506000000000007</v>
      </c>
      <c r="Q8" s="61">
        <f>RANK(P8,P$8:P$39,0)</f>
        <v>19</v>
      </c>
      <c r="R8" s="60">
        <f>VLOOKUP($A8,'Return Data'!$B$7:$R$2292,16,0)</f>
        <v>21.6266</v>
      </c>
      <c r="S8" s="62">
        <f t="shared" ref="S8:S39" si="6">RANK(R8,R$8:R$39,0)</f>
        <v>1</v>
      </c>
    </row>
    <row r="9" spans="1:20" x14ac:dyDescent="0.3">
      <c r="A9" s="58" t="s">
        <v>1683</v>
      </c>
      <c r="B9" s="59">
        <f>VLOOKUP($A9,'Return Data'!$B$7:$R$2292,3,0)</f>
        <v>44771</v>
      </c>
      <c r="C9" s="60">
        <f>VLOOKUP($A9,'Return Data'!$B$7:$R$2292,4,0)</f>
        <v>17.64</v>
      </c>
      <c r="D9" s="60">
        <f>VLOOKUP($A9,'Return Data'!$B$7:$R$2292,10,0)</f>
        <v>-0.61970000000000003</v>
      </c>
      <c r="E9" s="61">
        <f t="shared" si="0"/>
        <v>20</v>
      </c>
      <c r="F9" s="60">
        <f>VLOOKUP($A9,'Return Data'!$B$7:$R$2292,11,0)</f>
        <v>-3.8168000000000002</v>
      </c>
      <c r="G9" s="61">
        <f t="shared" si="1"/>
        <v>25</v>
      </c>
      <c r="H9" s="60">
        <f>VLOOKUP($A9,'Return Data'!$B$7:$R$2292,12,0)</f>
        <v>-9.6774000000000004</v>
      </c>
      <c r="I9" s="61">
        <f t="shared" si="2"/>
        <v>30</v>
      </c>
      <c r="J9" s="60">
        <f>VLOOKUP($A9,'Return Data'!$B$7:$R$2292,13,0)</f>
        <v>0.2273</v>
      </c>
      <c r="K9" s="61">
        <f t="shared" si="3"/>
        <v>25</v>
      </c>
      <c r="L9" s="60">
        <f>VLOOKUP($A9,'Return Data'!$B$7:$R$2292,17,0)</f>
        <v>21.598700000000001</v>
      </c>
      <c r="M9" s="61">
        <f t="shared" si="4"/>
        <v>25</v>
      </c>
      <c r="N9" s="60">
        <f>VLOOKUP($A9,'Return Data'!$B$7:$R$2292,14,0)</f>
        <v>15.3795</v>
      </c>
      <c r="O9" s="61">
        <f t="shared" si="5"/>
        <v>21</v>
      </c>
      <c r="P9" s="60"/>
      <c r="Q9" s="61"/>
      <c r="R9" s="60">
        <f>VLOOKUP($A9,'Return Data'!$B$7:$R$2292,16,0)</f>
        <v>12.839700000000001</v>
      </c>
      <c r="S9" s="62">
        <f t="shared" si="6"/>
        <v>21</v>
      </c>
    </row>
    <row r="10" spans="1:20" x14ac:dyDescent="0.3">
      <c r="A10" s="58" t="s">
        <v>2007</v>
      </c>
      <c r="B10" s="59">
        <f>VLOOKUP($A10,'Return Data'!$B$7:$R$2292,3,0)</f>
        <v>44771</v>
      </c>
      <c r="C10" s="60">
        <f>VLOOKUP($A10,'Return Data'!$B$7:$R$2292,4,0)</f>
        <v>163.41579999999999</v>
      </c>
      <c r="D10" s="60">
        <f>VLOOKUP($A10,'Return Data'!$B$7:$R$2292,10,0)</f>
        <v>-2.2593999999999999</v>
      </c>
      <c r="E10" s="61">
        <f t="shared" si="0"/>
        <v>29</v>
      </c>
      <c r="F10" s="60">
        <f>VLOOKUP($A10,'Return Data'!$B$7:$R$2292,11,0)</f>
        <v>-4.3792999999999997</v>
      </c>
      <c r="G10" s="61">
        <f t="shared" si="1"/>
        <v>27</v>
      </c>
      <c r="H10" s="60">
        <f>VLOOKUP($A10,'Return Data'!$B$7:$R$2292,12,0)</f>
        <v>-6.2390999999999996</v>
      </c>
      <c r="I10" s="61">
        <f t="shared" si="2"/>
        <v>23</v>
      </c>
      <c r="J10" s="60">
        <f>VLOOKUP($A10,'Return Data'!$B$7:$R$2292,13,0)</f>
        <v>6.4875999999999996</v>
      </c>
      <c r="K10" s="61">
        <f t="shared" si="3"/>
        <v>9</v>
      </c>
      <c r="L10" s="60">
        <f>VLOOKUP($A10,'Return Data'!$B$7:$R$2292,17,0)</f>
        <v>31.3766</v>
      </c>
      <c r="M10" s="61">
        <f t="shared" si="4"/>
        <v>6</v>
      </c>
      <c r="N10" s="60">
        <f>VLOOKUP($A10,'Return Data'!$B$7:$R$2292,14,0)</f>
        <v>20.098299999999998</v>
      </c>
      <c r="O10" s="61">
        <f t="shared" si="5"/>
        <v>6</v>
      </c>
      <c r="P10" s="60">
        <f>VLOOKUP($A10,'Return Data'!$B$7:$R$2292,15,0)</f>
        <v>11.252000000000001</v>
      </c>
      <c r="Q10" s="61">
        <f t="shared" ref="Q10:Q20" si="7">RANK(P10,P$8:P$39,0)</f>
        <v>13</v>
      </c>
      <c r="R10" s="60">
        <f>VLOOKUP($A10,'Return Data'!$B$7:$R$2292,16,0)</f>
        <v>15.938599999999999</v>
      </c>
      <c r="S10" s="62">
        <f t="shared" si="6"/>
        <v>9</v>
      </c>
    </row>
    <row r="11" spans="1:20" x14ac:dyDescent="0.3">
      <c r="A11" s="58" t="s">
        <v>1702</v>
      </c>
      <c r="B11" s="59">
        <f>VLOOKUP($A11,'Return Data'!$B$7:$R$2292,3,0)</f>
        <v>44771</v>
      </c>
      <c r="C11" s="60">
        <f>VLOOKUP($A11,'Return Data'!$B$7:$R$2292,4,0)</f>
        <v>217.67</v>
      </c>
      <c r="D11" s="60">
        <f>VLOOKUP($A11,'Return Data'!$B$7:$R$2292,10,0)</f>
        <v>0.52649999999999997</v>
      </c>
      <c r="E11" s="61">
        <f t="shared" si="0"/>
        <v>12</v>
      </c>
      <c r="F11" s="60">
        <f>VLOOKUP($A11,'Return Data'!$B$7:$R$2292,11,0)</f>
        <v>-2.8041999999999998</v>
      </c>
      <c r="G11" s="61">
        <f t="shared" si="1"/>
        <v>20</v>
      </c>
      <c r="H11" s="60">
        <f>VLOOKUP($A11,'Return Data'!$B$7:$R$2292,12,0)</f>
        <v>-4.9890999999999996</v>
      </c>
      <c r="I11" s="61">
        <f t="shared" si="2"/>
        <v>18</v>
      </c>
      <c r="J11" s="60">
        <f>VLOOKUP($A11,'Return Data'!$B$7:$R$2292,13,0)</f>
        <v>4.8406000000000002</v>
      </c>
      <c r="K11" s="61">
        <f t="shared" si="3"/>
        <v>14</v>
      </c>
      <c r="L11" s="60">
        <f>VLOOKUP($A11,'Return Data'!$B$7:$R$2292,17,0)</f>
        <v>25.1343</v>
      </c>
      <c r="M11" s="61">
        <f t="shared" si="4"/>
        <v>22</v>
      </c>
      <c r="N11" s="60">
        <f>VLOOKUP($A11,'Return Data'!$B$7:$R$2292,14,0)</f>
        <v>18.8186</v>
      </c>
      <c r="O11" s="61">
        <f t="shared" si="5"/>
        <v>11</v>
      </c>
      <c r="P11" s="60">
        <f>VLOOKUP($A11,'Return Data'!$B$7:$R$2292,15,0)</f>
        <v>13.4085</v>
      </c>
      <c r="Q11" s="61">
        <f t="shared" si="7"/>
        <v>5</v>
      </c>
      <c r="R11" s="60">
        <f>VLOOKUP($A11,'Return Data'!$B$7:$R$2292,16,0)</f>
        <v>17.7227</v>
      </c>
      <c r="S11" s="62">
        <f t="shared" si="6"/>
        <v>5</v>
      </c>
    </row>
    <row r="12" spans="1:20" x14ac:dyDescent="0.3">
      <c r="A12" s="94" t="s">
        <v>1743</v>
      </c>
      <c r="B12" s="59">
        <f>VLOOKUP($A12,'Return Data'!$B$7:$R$2292,3,0)</f>
        <v>44771</v>
      </c>
      <c r="C12" s="60">
        <f>VLOOKUP($A12,'Return Data'!$B$7:$R$2292,4,0)</f>
        <v>62.707999999999998</v>
      </c>
      <c r="D12" s="60">
        <f>VLOOKUP($A12,'Return Data'!$B$7:$R$2292,10,0)</f>
        <v>1.8599000000000001</v>
      </c>
      <c r="E12" s="61">
        <f t="shared" si="0"/>
        <v>5</v>
      </c>
      <c r="F12" s="60">
        <f>VLOOKUP($A12,'Return Data'!$B$7:$R$2292,11,0)</f>
        <v>-2.9874000000000001</v>
      </c>
      <c r="G12" s="61">
        <f t="shared" si="1"/>
        <v>22</v>
      </c>
      <c r="H12" s="60">
        <f>VLOOKUP($A12,'Return Data'!$B$7:$R$2292,12,0)</f>
        <v>-7.4762000000000004</v>
      </c>
      <c r="I12" s="61">
        <f t="shared" si="2"/>
        <v>26</v>
      </c>
      <c r="J12" s="60">
        <f>VLOOKUP($A12,'Return Data'!$B$7:$R$2292,13,0)</f>
        <v>-1.3016000000000001</v>
      </c>
      <c r="K12" s="61">
        <f t="shared" si="3"/>
        <v>27</v>
      </c>
      <c r="L12" s="60">
        <f>VLOOKUP($A12,'Return Data'!$B$7:$R$2292,17,0)</f>
        <v>25.604099999999999</v>
      </c>
      <c r="M12" s="61">
        <f t="shared" si="4"/>
        <v>18</v>
      </c>
      <c r="N12" s="60">
        <f>VLOOKUP($A12,'Return Data'!$B$7:$R$2292,14,0)</f>
        <v>17.997699999999998</v>
      </c>
      <c r="O12" s="61">
        <f t="shared" si="5"/>
        <v>14</v>
      </c>
      <c r="P12" s="60">
        <f>VLOOKUP($A12,'Return Data'!$B$7:$R$2292,15,0)</f>
        <v>11.895300000000001</v>
      </c>
      <c r="Q12" s="61">
        <f t="shared" si="7"/>
        <v>8</v>
      </c>
      <c r="R12" s="60">
        <f>VLOOKUP($A12,'Return Data'!$B$7:$R$2292,16,0)</f>
        <v>12.879899999999999</v>
      </c>
      <c r="S12" s="62">
        <f t="shared" si="6"/>
        <v>19</v>
      </c>
    </row>
    <row r="13" spans="1:20" x14ac:dyDescent="0.3">
      <c r="A13" s="94" t="s">
        <v>1666</v>
      </c>
      <c r="B13" s="59">
        <f>VLOOKUP($A13,'Return Data'!$B$7:$R$2292,3,0)</f>
        <v>44771</v>
      </c>
      <c r="C13" s="60">
        <f>VLOOKUP($A13,'Return Data'!$B$7:$R$2292,4,0)</f>
        <v>22.382999999999999</v>
      </c>
      <c r="D13" s="60">
        <f>VLOOKUP($A13,'Return Data'!$B$7:$R$2292,10,0)</f>
        <v>1.1752</v>
      </c>
      <c r="E13" s="61">
        <f t="shared" si="0"/>
        <v>8</v>
      </c>
      <c r="F13" s="60">
        <f>VLOOKUP($A13,'Return Data'!$B$7:$R$2292,11,0)</f>
        <v>-0.97770000000000001</v>
      </c>
      <c r="G13" s="61">
        <f t="shared" si="1"/>
        <v>11</v>
      </c>
      <c r="H13" s="60">
        <f>VLOOKUP($A13,'Return Data'!$B$7:$R$2292,12,0)</f>
        <v>-2.8304999999999998</v>
      </c>
      <c r="I13" s="61">
        <f t="shared" si="2"/>
        <v>8</v>
      </c>
      <c r="J13" s="60">
        <f>VLOOKUP($A13,'Return Data'!$B$7:$R$2292,13,0)</f>
        <v>5.0155000000000003</v>
      </c>
      <c r="K13" s="61">
        <f t="shared" si="3"/>
        <v>12</v>
      </c>
      <c r="L13" s="60">
        <f>VLOOKUP($A13,'Return Data'!$B$7:$R$2292,17,0)</f>
        <v>27.578099999999999</v>
      </c>
      <c r="M13" s="61">
        <f t="shared" si="4"/>
        <v>12</v>
      </c>
      <c r="N13" s="60">
        <f>VLOOKUP($A13,'Return Data'!$B$7:$R$2292,14,0)</f>
        <v>16.914400000000001</v>
      </c>
      <c r="O13" s="61">
        <f t="shared" si="5"/>
        <v>16</v>
      </c>
      <c r="P13" s="60">
        <f>VLOOKUP($A13,'Return Data'!$B$7:$R$2292,15,0)</f>
        <v>11.777200000000001</v>
      </c>
      <c r="Q13" s="61">
        <f t="shared" si="7"/>
        <v>10</v>
      </c>
      <c r="R13" s="60">
        <f>VLOOKUP($A13,'Return Data'!$B$7:$R$2292,16,0)</f>
        <v>11.360900000000001</v>
      </c>
      <c r="S13" s="62">
        <f t="shared" si="6"/>
        <v>25</v>
      </c>
    </row>
    <row r="14" spans="1:20" x14ac:dyDescent="0.3">
      <c r="A14" s="58" t="s">
        <v>1671</v>
      </c>
      <c r="B14" s="59">
        <f>VLOOKUP($A14,'Return Data'!$B$7:$R$2292,3,0)</f>
        <v>44771</v>
      </c>
      <c r="C14" s="60">
        <f>VLOOKUP($A14,'Return Data'!$B$7:$R$2292,4,0)</f>
        <v>934.68709999999999</v>
      </c>
      <c r="D14" s="60">
        <f>VLOOKUP($A14,'Return Data'!$B$7:$R$2292,10,0)</f>
        <v>-0.24809999999999999</v>
      </c>
      <c r="E14" s="61">
        <f t="shared" si="0"/>
        <v>17</v>
      </c>
      <c r="F14" s="60">
        <f>VLOOKUP($A14,'Return Data'!$B$7:$R$2292,11,0)</f>
        <v>-2.5880999999999998</v>
      </c>
      <c r="G14" s="61">
        <f t="shared" si="1"/>
        <v>19</v>
      </c>
      <c r="H14" s="60">
        <f>VLOOKUP($A14,'Return Data'!$B$7:$R$2292,12,0)</f>
        <v>-4.3041999999999998</v>
      </c>
      <c r="I14" s="61">
        <f t="shared" si="2"/>
        <v>14</v>
      </c>
      <c r="J14" s="60">
        <f>VLOOKUP($A14,'Return Data'!$B$7:$R$2292,13,0)</f>
        <v>8.4265000000000008</v>
      </c>
      <c r="K14" s="61">
        <f t="shared" si="3"/>
        <v>5</v>
      </c>
      <c r="L14" s="60">
        <f>VLOOKUP($A14,'Return Data'!$B$7:$R$2292,17,0)</f>
        <v>32.301299999999998</v>
      </c>
      <c r="M14" s="61">
        <f t="shared" si="4"/>
        <v>5</v>
      </c>
      <c r="N14" s="60">
        <f>VLOOKUP($A14,'Return Data'!$B$7:$R$2292,14,0)</f>
        <v>18.9193</v>
      </c>
      <c r="O14" s="61">
        <f t="shared" si="5"/>
        <v>10</v>
      </c>
      <c r="P14" s="60">
        <f>VLOOKUP($A14,'Return Data'!$B$7:$R$2292,15,0)</f>
        <v>10.6974</v>
      </c>
      <c r="Q14" s="61">
        <f t="shared" si="7"/>
        <v>16</v>
      </c>
      <c r="R14" s="60">
        <f>VLOOKUP($A14,'Return Data'!$B$7:$R$2292,16,0)</f>
        <v>17.696000000000002</v>
      </c>
      <c r="S14" s="62">
        <f t="shared" si="6"/>
        <v>6</v>
      </c>
    </row>
    <row r="15" spans="1:20" x14ac:dyDescent="0.3">
      <c r="A15" s="58" t="s">
        <v>1673</v>
      </c>
      <c r="B15" s="59">
        <f>VLOOKUP($A15,'Return Data'!$B$7:$R$2292,3,0)</f>
        <v>44771</v>
      </c>
      <c r="C15" s="60">
        <f>VLOOKUP($A15,'Return Data'!$B$7:$R$2292,4,0)</f>
        <v>1047.5920000000001</v>
      </c>
      <c r="D15" s="60">
        <f>VLOOKUP($A15,'Return Data'!$B$7:$R$2292,10,0)</f>
        <v>2.7770999999999999</v>
      </c>
      <c r="E15" s="61">
        <f t="shared" si="0"/>
        <v>2</v>
      </c>
      <c r="F15" s="60">
        <f>VLOOKUP($A15,'Return Data'!$B$7:$R$2292,11,0)</f>
        <v>4.2282000000000002</v>
      </c>
      <c r="G15" s="61">
        <f t="shared" si="1"/>
        <v>2</v>
      </c>
      <c r="H15" s="60">
        <f>VLOOKUP($A15,'Return Data'!$B$7:$R$2292,12,0)</f>
        <v>5.1444000000000001</v>
      </c>
      <c r="I15" s="61">
        <f t="shared" si="2"/>
        <v>2</v>
      </c>
      <c r="J15" s="60">
        <f>VLOOKUP($A15,'Return Data'!$B$7:$R$2292,13,0)</f>
        <v>16.6694</v>
      </c>
      <c r="K15" s="61">
        <f t="shared" si="3"/>
        <v>2</v>
      </c>
      <c r="L15" s="60">
        <f>VLOOKUP($A15,'Return Data'!$B$7:$R$2292,17,0)</f>
        <v>36.493400000000001</v>
      </c>
      <c r="M15" s="61">
        <f t="shared" si="4"/>
        <v>3</v>
      </c>
      <c r="N15" s="60">
        <f>VLOOKUP($A15,'Return Data'!$B$7:$R$2292,14,0)</f>
        <v>17.171900000000001</v>
      </c>
      <c r="O15" s="61">
        <f t="shared" si="5"/>
        <v>15</v>
      </c>
      <c r="P15" s="60">
        <f>VLOOKUP($A15,'Return Data'!$B$7:$R$2292,15,0)</f>
        <v>11.823499999999999</v>
      </c>
      <c r="Q15" s="61">
        <f t="shared" si="7"/>
        <v>9</v>
      </c>
      <c r="R15" s="60">
        <f>VLOOKUP($A15,'Return Data'!$B$7:$R$2292,16,0)</f>
        <v>18.363299999999999</v>
      </c>
      <c r="S15" s="62">
        <f t="shared" si="6"/>
        <v>3</v>
      </c>
    </row>
    <row r="16" spans="1:20" x14ac:dyDescent="0.3">
      <c r="A16" s="102" t="s">
        <v>1667</v>
      </c>
      <c r="B16" s="59">
        <f>VLOOKUP($A16,'Return Data'!$B$7:$R$2292,3,0)</f>
        <v>44771</v>
      </c>
      <c r="C16" s="60">
        <f>VLOOKUP($A16,'Return Data'!$B$7:$R$2292,4,0)</f>
        <v>125.1922</v>
      </c>
      <c r="D16" s="60">
        <f>VLOOKUP($A16,'Return Data'!$B$7:$R$2292,10,0)</f>
        <v>-2.0455999999999999</v>
      </c>
      <c r="E16" s="61">
        <f t="shared" si="0"/>
        <v>28</v>
      </c>
      <c r="F16" s="60">
        <f>VLOOKUP($A16,'Return Data'!$B$7:$R$2292,11,0)</f>
        <v>-5.0970000000000004</v>
      </c>
      <c r="G16" s="61">
        <f t="shared" si="1"/>
        <v>31</v>
      </c>
      <c r="H16" s="60">
        <f>VLOOKUP($A16,'Return Data'!$B$7:$R$2292,12,0)</f>
        <v>-5.1003999999999996</v>
      </c>
      <c r="I16" s="61">
        <f t="shared" si="2"/>
        <v>19</v>
      </c>
      <c r="J16" s="60">
        <f>VLOOKUP($A16,'Return Data'!$B$7:$R$2292,13,0)</f>
        <v>3.1027999999999998</v>
      </c>
      <c r="K16" s="61">
        <f t="shared" si="3"/>
        <v>21</v>
      </c>
      <c r="L16" s="60">
        <f>VLOOKUP($A16,'Return Data'!$B$7:$R$2292,17,0)</f>
        <v>25.1798</v>
      </c>
      <c r="M16" s="61">
        <f t="shared" si="4"/>
        <v>20</v>
      </c>
      <c r="N16" s="60">
        <f>VLOOKUP($A16,'Return Data'!$B$7:$R$2292,14,0)</f>
        <v>15.7425</v>
      </c>
      <c r="O16" s="61">
        <f t="shared" si="5"/>
        <v>19</v>
      </c>
      <c r="P16" s="60">
        <f>VLOOKUP($A16,'Return Data'!$B$7:$R$2292,15,0)</f>
        <v>8.1793999999999993</v>
      </c>
      <c r="Q16" s="61">
        <f t="shared" si="7"/>
        <v>22</v>
      </c>
      <c r="R16" s="60">
        <f>VLOOKUP($A16,'Return Data'!$B$7:$R$2292,16,0)</f>
        <v>14.690300000000001</v>
      </c>
      <c r="S16" s="62">
        <f t="shared" si="6"/>
        <v>15</v>
      </c>
    </row>
    <row r="17" spans="1:19" x14ac:dyDescent="0.3">
      <c r="A17" s="103" t="s">
        <v>1192</v>
      </c>
      <c r="B17" s="59">
        <f>VLOOKUP($A17,'Return Data'!$B$7:$R$2292,3,0)</f>
        <v>44771</v>
      </c>
      <c r="C17" s="60">
        <f>VLOOKUP($A17,'Return Data'!$B$7:$R$2292,4,0)</f>
        <v>441.58</v>
      </c>
      <c r="D17" s="60">
        <f>VLOOKUP($A17,'Return Data'!$B$7:$R$2292,10,0)</f>
        <v>0.85650000000000004</v>
      </c>
      <c r="E17" s="61">
        <f t="shared" si="0"/>
        <v>9</v>
      </c>
      <c r="F17" s="60">
        <f>VLOOKUP($A17,'Return Data'!$B$7:$R$2292,11,0)</f>
        <v>0.49609999999999999</v>
      </c>
      <c r="G17" s="61">
        <f t="shared" si="1"/>
        <v>4</v>
      </c>
      <c r="H17" s="60">
        <f>VLOOKUP($A17,'Return Data'!$B$7:$R$2292,12,0)</f>
        <v>-2.3786999999999998</v>
      </c>
      <c r="I17" s="61">
        <f t="shared" si="2"/>
        <v>6</v>
      </c>
      <c r="J17" s="60">
        <f>VLOOKUP($A17,'Return Data'!$B$7:$R$2292,13,0)</f>
        <v>5.0156000000000001</v>
      </c>
      <c r="K17" s="61">
        <f t="shared" si="3"/>
        <v>11</v>
      </c>
      <c r="L17" s="60">
        <f>VLOOKUP($A17,'Return Data'!$B$7:$R$2292,17,0)</f>
        <v>30.8186</v>
      </c>
      <c r="M17" s="61">
        <f t="shared" si="4"/>
        <v>7</v>
      </c>
      <c r="N17" s="60">
        <f>VLOOKUP($A17,'Return Data'!$B$7:$R$2292,14,0)</f>
        <v>15.9068</v>
      </c>
      <c r="O17" s="61">
        <f t="shared" si="5"/>
        <v>18</v>
      </c>
      <c r="P17" s="60">
        <f>VLOOKUP($A17,'Return Data'!$B$7:$R$2292,15,0)</f>
        <v>11.1135</v>
      </c>
      <c r="Q17" s="61">
        <f t="shared" si="7"/>
        <v>14</v>
      </c>
      <c r="R17" s="60">
        <f>VLOOKUP($A17,'Return Data'!$B$7:$R$2292,16,0)</f>
        <v>14.5724</v>
      </c>
      <c r="S17" s="62">
        <f t="shared" si="6"/>
        <v>16</v>
      </c>
    </row>
    <row r="18" spans="1:19" x14ac:dyDescent="0.3">
      <c r="A18" s="58" t="s">
        <v>1675</v>
      </c>
      <c r="B18" s="59">
        <f>VLOOKUP($A18,'Return Data'!$B$7:$R$2292,3,0)</f>
        <v>44771</v>
      </c>
      <c r="C18" s="60">
        <f>VLOOKUP($A18,'Return Data'!$B$7:$R$2292,4,0)</f>
        <v>33.909999999999997</v>
      </c>
      <c r="D18" s="60">
        <f>VLOOKUP($A18,'Return Data'!$B$7:$R$2292,10,0)</f>
        <v>0.65300000000000002</v>
      </c>
      <c r="E18" s="61">
        <f t="shared" si="0"/>
        <v>11</v>
      </c>
      <c r="F18" s="60">
        <f>VLOOKUP($A18,'Return Data'!$B$7:$R$2292,11,0)</f>
        <v>-1.7955000000000001</v>
      </c>
      <c r="G18" s="61">
        <f t="shared" si="1"/>
        <v>15</v>
      </c>
      <c r="H18" s="60">
        <f>VLOOKUP($A18,'Return Data'!$B$7:$R$2292,12,0)</f>
        <v>-2.8367</v>
      </c>
      <c r="I18" s="61">
        <f t="shared" si="2"/>
        <v>9</v>
      </c>
      <c r="J18" s="60">
        <f>VLOOKUP($A18,'Return Data'!$B$7:$R$2292,13,0)</f>
        <v>10.600099999999999</v>
      </c>
      <c r="K18" s="61">
        <f t="shared" si="3"/>
        <v>4</v>
      </c>
      <c r="L18" s="60">
        <f>VLOOKUP($A18,'Return Data'!$B$7:$R$2292,17,0)</f>
        <v>28.457100000000001</v>
      </c>
      <c r="M18" s="61">
        <f t="shared" si="4"/>
        <v>11</v>
      </c>
      <c r="N18" s="60">
        <f>VLOOKUP($A18,'Return Data'!$B$7:$R$2292,14,0)</f>
        <v>19.583300000000001</v>
      </c>
      <c r="O18" s="61">
        <f t="shared" si="5"/>
        <v>8</v>
      </c>
      <c r="P18" s="60">
        <f>VLOOKUP($A18,'Return Data'!$B$7:$R$2292,15,0)</f>
        <v>11.370200000000001</v>
      </c>
      <c r="Q18" s="61">
        <f t="shared" si="7"/>
        <v>12</v>
      </c>
      <c r="R18" s="60">
        <f>VLOOKUP($A18,'Return Data'!$B$7:$R$2292,16,0)</f>
        <v>15.763</v>
      </c>
      <c r="S18" s="62">
        <f t="shared" si="6"/>
        <v>10</v>
      </c>
    </row>
    <row r="19" spans="1:19" x14ac:dyDescent="0.3">
      <c r="A19" s="58" t="s">
        <v>1697</v>
      </c>
      <c r="B19" s="59">
        <f>VLOOKUP($A19,'Return Data'!$B$7:$R$2292,3,0)</f>
        <v>44771</v>
      </c>
      <c r="C19" s="60">
        <f>VLOOKUP($A19,'Return Data'!$B$7:$R$2292,4,0)</f>
        <v>132.81</v>
      </c>
      <c r="D19" s="60">
        <f>VLOOKUP($A19,'Return Data'!$B$7:$R$2292,10,0)</f>
        <v>1.3662000000000001</v>
      </c>
      <c r="E19" s="61">
        <f t="shared" si="0"/>
        <v>7</v>
      </c>
      <c r="F19" s="60">
        <f>VLOOKUP($A19,'Return Data'!$B$7:$R$2292,11,0)</f>
        <v>-2.3311999999999999</v>
      </c>
      <c r="G19" s="61">
        <f t="shared" si="1"/>
        <v>17</v>
      </c>
      <c r="H19" s="60">
        <f>VLOOKUP($A19,'Return Data'!$B$7:$R$2292,12,0)</f>
        <v>-3.1503000000000001</v>
      </c>
      <c r="I19" s="61">
        <f t="shared" si="2"/>
        <v>10</v>
      </c>
      <c r="J19" s="60">
        <f>VLOOKUP($A19,'Return Data'!$B$7:$R$2292,13,0)</f>
        <v>4.8059000000000003</v>
      </c>
      <c r="K19" s="61">
        <f t="shared" si="3"/>
        <v>15</v>
      </c>
      <c r="L19" s="60">
        <f>VLOOKUP($A19,'Return Data'!$B$7:$R$2292,17,0)</f>
        <v>25.591200000000001</v>
      </c>
      <c r="M19" s="61">
        <f t="shared" si="4"/>
        <v>19</v>
      </c>
      <c r="N19" s="60">
        <f>VLOOKUP($A19,'Return Data'!$B$7:$R$2292,14,0)</f>
        <v>14.686400000000001</v>
      </c>
      <c r="O19" s="61">
        <f t="shared" si="5"/>
        <v>24</v>
      </c>
      <c r="P19" s="60">
        <f>VLOOKUP($A19,'Return Data'!$B$7:$R$2292,15,0)</f>
        <v>8.4842999999999993</v>
      </c>
      <c r="Q19" s="61">
        <f t="shared" si="7"/>
        <v>21</v>
      </c>
      <c r="R19" s="60">
        <f>VLOOKUP($A19,'Return Data'!$B$7:$R$2292,16,0)</f>
        <v>16.596399999999999</v>
      </c>
      <c r="S19" s="62">
        <f t="shared" si="6"/>
        <v>8</v>
      </c>
    </row>
    <row r="20" spans="1:19" x14ac:dyDescent="0.3">
      <c r="A20" s="58" t="s">
        <v>1195</v>
      </c>
      <c r="B20" s="59">
        <f>VLOOKUP($A20,'Return Data'!$B$7:$R$2292,3,0)</f>
        <v>44771</v>
      </c>
      <c r="C20" s="60">
        <f>VLOOKUP($A20,'Return Data'!$B$7:$R$2292,4,0)</f>
        <v>74.62</v>
      </c>
      <c r="D20" s="60">
        <f>VLOOKUP($A20,'Return Data'!$B$7:$R$2292,10,0)</f>
        <v>-0.24060000000000001</v>
      </c>
      <c r="E20" s="61">
        <f t="shared" si="0"/>
        <v>16</v>
      </c>
      <c r="F20" s="60">
        <f>VLOOKUP($A20,'Return Data'!$B$7:$R$2292,11,0)</f>
        <v>-5.0514999999999999</v>
      </c>
      <c r="G20" s="61">
        <f t="shared" si="1"/>
        <v>30</v>
      </c>
      <c r="H20" s="60">
        <f>VLOOKUP($A20,'Return Data'!$B$7:$R$2292,12,0)</f>
        <v>-7.6371000000000002</v>
      </c>
      <c r="I20" s="61">
        <f t="shared" si="2"/>
        <v>27</v>
      </c>
      <c r="J20" s="60">
        <f>VLOOKUP($A20,'Return Data'!$B$7:$R$2292,13,0)</f>
        <v>-2.2530999999999999</v>
      </c>
      <c r="K20" s="61">
        <f t="shared" si="3"/>
        <v>30</v>
      </c>
      <c r="L20" s="60">
        <f>VLOOKUP($A20,'Return Data'!$B$7:$R$2292,17,0)</f>
        <v>29.0303</v>
      </c>
      <c r="M20" s="61">
        <f t="shared" si="4"/>
        <v>9</v>
      </c>
      <c r="N20" s="60">
        <f>VLOOKUP($A20,'Return Data'!$B$7:$R$2292,14,0)</f>
        <v>19.341799999999999</v>
      </c>
      <c r="O20" s="61">
        <f t="shared" si="5"/>
        <v>9</v>
      </c>
      <c r="P20" s="60">
        <f>VLOOKUP($A20,'Return Data'!$B$7:$R$2292,15,0)</f>
        <v>10.421900000000001</v>
      </c>
      <c r="Q20" s="61">
        <f t="shared" si="7"/>
        <v>17</v>
      </c>
      <c r="R20" s="60">
        <f>VLOOKUP($A20,'Return Data'!$B$7:$R$2292,16,0)</f>
        <v>15.005599999999999</v>
      </c>
      <c r="S20" s="62">
        <f t="shared" si="6"/>
        <v>14</v>
      </c>
    </row>
    <row r="21" spans="1:19" x14ac:dyDescent="0.3">
      <c r="A21" s="58" t="s">
        <v>1198</v>
      </c>
      <c r="B21" s="59">
        <f>VLOOKUP($A21,'Return Data'!$B$7:$R$2292,3,0)</f>
        <v>44771</v>
      </c>
      <c r="C21" s="60">
        <f>VLOOKUP($A21,'Return Data'!$B$7:$R$2292,4,0)</f>
        <v>13.180300000000001</v>
      </c>
      <c r="D21" s="60">
        <f>VLOOKUP($A21,'Return Data'!$B$7:$R$2292,10,0)</f>
        <v>1.6896</v>
      </c>
      <c r="E21" s="61">
        <f t="shared" si="0"/>
        <v>6</v>
      </c>
      <c r="F21" s="60">
        <f>VLOOKUP($A21,'Return Data'!$B$7:$R$2292,11,0)</f>
        <v>-2.3327</v>
      </c>
      <c r="G21" s="61">
        <f t="shared" si="1"/>
        <v>18</v>
      </c>
      <c r="H21" s="60">
        <f>VLOOKUP($A21,'Return Data'!$B$7:$R$2292,12,0)</f>
        <v>-9.8394999999999992</v>
      </c>
      <c r="I21" s="61">
        <f t="shared" si="2"/>
        <v>31</v>
      </c>
      <c r="J21" s="60">
        <f>VLOOKUP($A21,'Return Data'!$B$7:$R$2292,13,0)</f>
        <v>-6.2073999999999998</v>
      </c>
      <c r="K21" s="61">
        <f t="shared" si="3"/>
        <v>31</v>
      </c>
      <c r="L21" s="60">
        <f>VLOOKUP($A21,'Return Data'!$B$7:$R$2292,17,0)</f>
        <v>17.391300000000001</v>
      </c>
      <c r="M21" s="61">
        <f t="shared" si="4"/>
        <v>30</v>
      </c>
      <c r="N21" s="60"/>
      <c r="O21" s="61"/>
      <c r="P21" s="60"/>
      <c r="Q21" s="61"/>
      <c r="R21" s="60">
        <f>VLOOKUP($A21,'Return Data'!$B$7:$R$2292,16,0)</f>
        <v>8.9885000000000002</v>
      </c>
      <c r="S21" s="62">
        <f t="shared" si="6"/>
        <v>30</v>
      </c>
    </row>
    <row r="22" spans="1:19" x14ac:dyDescent="0.3">
      <c r="A22" s="58" t="s">
        <v>2011</v>
      </c>
      <c r="B22" s="59">
        <f>VLOOKUP($A22,'Return Data'!$B$7:$R$2292,3,0)</f>
        <v>44771</v>
      </c>
      <c r="C22" s="60">
        <f>VLOOKUP($A22,'Return Data'!$B$7:$R$2292,4,0)</f>
        <v>51.919899999999998</v>
      </c>
      <c r="D22" s="60">
        <f>VLOOKUP($A22,'Return Data'!$B$7:$R$2292,10,0)</f>
        <v>3.9733000000000001</v>
      </c>
      <c r="E22" s="61">
        <f t="shared" si="0"/>
        <v>1</v>
      </c>
      <c r="F22" s="60">
        <f>VLOOKUP($A22,'Return Data'!$B$7:$R$2292,11,0)</f>
        <v>1.5227999999999999</v>
      </c>
      <c r="G22" s="61">
        <f t="shared" si="1"/>
        <v>3</v>
      </c>
      <c r="H22" s="60">
        <f>VLOOKUP($A22,'Return Data'!$B$7:$R$2292,12,0)</f>
        <v>0.45800000000000002</v>
      </c>
      <c r="I22" s="61">
        <f t="shared" si="2"/>
        <v>4</v>
      </c>
      <c r="J22" s="60">
        <f>VLOOKUP($A22,'Return Data'!$B$7:$R$2292,13,0)</f>
        <v>12.008100000000001</v>
      </c>
      <c r="K22" s="61">
        <f t="shared" si="3"/>
        <v>3</v>
      </c>
      <c r="L22" s="60">
        <f>VLOOKUP($A22,'Return Data'!$B$7:$R$2292,17,0)</f>
        <v>29.032699999999998</v>
      </c>
      <c r="M22" s="61">
        <f t="shared" si="4"/>
        <v>8</v>
      </c>
      <c r="N22" s="60">
        <f>VLOOKUP($A22,'Return Data'!$B$7:$R$2292,14,0)</f>
        <v>18.6065</v>
      </c>
      <c r="O22" s="61">
        <f t="shared" ref="O22:O34" si="8">RANK(N22,N$8:N$39,0)</f>
        <v>12</v>
      </c>
      <c r="P22" s="60">
        <f>VLOOKUP($A22,'Return Data'!$B$7:$R$2292,15,0)</f>
        <v>11.6447</v>
      </c>
      <c r="Q22" s="61">
        <f>RANK(P22,P$8:P$39,0)</f>
        <v>11</v>
      </c>
      <c r="R22" s="60">
        <f>VLOOKUP($A22,'Return Data'!$B$7:$R$2292,16,0)</f>
        <v>12.624000000000001</v>
      </c>
      <c r="S22" s="62">
        <f t="shared" si="6"/>
        <v>22</v>
      </c>
    </row>
    <row r="23" spans="1:19" x14ac:dyDescent="0.3">
      <c r="A23" s="58" t="s">
        <v>1684</v>
      </c>
      <c r="B23" s="59">
        <f>VLOOKUP($A23,'Return Data'!$B$7:$R$2292,3,0)</f>
        <v>44771</v>
      </c>
      <c r="C23" s="60">
        <f>VLOOKUP($A23,'Return Data'!$B$7:$R$2292,4,0)</f>
        <v>51.505000000000003</v>
      </c>
      <c r="D23" s="60">
        <f>VLOOKUP($A23,'Return Data'!$B$7:$R$2292,10,0)</f>
        <v>0.38590000000000002</v>
      </c>
      <c r="E23" s="61">
        <f t="shared" si="0"/>
        <v>13</v>
      </c>
      <c r="F23" s="60">
        <f>VLOOKUP($A23,'Return Data'!$B$7:$R$2292,11,0)</f>
        <v>-0.8337</v>
      </c>
      <c r="G23" s="61">
        <f t="shared" si="1"/>
        <v>8</v>
      </c>
      <c r="H23" s="60">
        <f>VLOOKUP($A23,'Return Data'!$B$7:$R$2292,12,0)</f>
        <v>-3.3024</v>
      </c>
      <c r="I23" s="61">
        <f t="shared" si="2"/>
        <v>11</v>
      </c>
      <c r="J23" s="60">
        <f>VLOOKUP($A23,'Return Data'!$B$7:$R$2292,13,0)</f>
        <v>4.1135999999999999</v>
      </c>
      <c r="K23" s="61">
        <f t="shared" si="3"/>
        <v>18</v>
      </c>
      <c r="L23" s="60">
        <f>VLOOKUP($A23,'Return Data'!$B$7:$R$2292,17,0)</f>
        <v>22.658000000000001</v>
      </c>
      <c r="M23" s="61">
        <f t="shared" si="4"/>
        <v>23</v>
      </c>
      <c r="N23" s="60">
        <f>VLOOKUP($A23,'Return Data'!$B$7:$R$2292,14,0)</f>
        <v>14.355</v>
      </c>
      <c r="O23" s="61">
        <f t="shared" si="8"/>
        <v>25</v>
      </c>
      <c r="P23" s="60">
        <f>VLOOKUP($A23,'Return Data'!$B$7:$R$2292,15,0)</f>
        <v>10.24</v>
      </c>
      <c r="Q23" s="61">
        <f>RANK(P23,P$8:P$39,0)</f>
        <v>18</v>
      </c>
      <c r="R23" s="60">
        <f>VLOOKUP($A23,'Return Data'!$B$7:$R$2292,16,0)</f>
        <v>13.5625</v>
      </c>
      <c r="S23" s="62">
        <f t="shared" si="6"/>
        <v>18</v>
      </c>
    </row>
    <row r="24" spans="1:19" x14ac:dyDescent="0.3">
      <c r="A24" s="58" t="s">
        <v>1699</v>
      </c>
      <c r="B24" s="59">
        <f>VLOOKUP($A24,'Return Data'!$B$7:$R$2292,3,0)</f>
        <v>44771</v>
      </c>
      <c r="C24" s="60">
        <f>VLOOKUP($A24,'Return Data'!$B$7:$R$2292,4,0)</f>
        <v>115.976</v>
      </c>
      <c r="D24" s="60">
        <f>VLOOKUP($A24,'Return Data'!$B$7:$R$2292,10,0)</f>
        <v>-0.65959999999999996</v>
      </c>
      <c r="E24" s="61">
        <f t="shared" si="0"/>
        <v>21</v>
      </c>
      <c r="F24" s="60">
        <f>VLOOKUP($A24,'Return Data'!$B$7:$R$2292,11,0)</f>
        <v>-1.1456</v>
      </c>
      <c r="G24" s="61">
        <f t="shared" si="1"/>
        <v>12</v>
      </c>
      <c r="H24" s="60">
        <f>VLOOKUP($A24,'Return Data'!$B$7:$R$2292,12,0)</f>
        <v>-4.5213999999999999</v>
      </c>
      <c r="I24" s="61">
        <f t="shared" si="2"/>
        <v>15</v>
      </c>
      <c r="J24" s="60">
        <f>VLOOKUP($A24,'Return Data'!$B$7:$R$2292,13,0)</f>
        <v>4.3277999999999999</v>
      </c>
      <c r="K24" s="61">
        <f t="shared" si="3"/>
        <v>17</v>
      </c>
      <c r="L24" s="60">
        <f>VLOOKUP($A24,'Return Data'!$B$7:$R$2292,17,0)</f>
        <v>21.6709</v>
      </c>
      <c r="M24" s="61">
        <f t="shared" si="4"/>
        <v>24</v>
      </c>
      <c r="N24" s="60">
        <f>VLOOKUP($A24,'Return Data'!$B$7:$R$2292,14,0)</f>
        <v>13.6578</v>
      </c>
      <c r="O24" s="61">
        <f t="shared" si="8"/>
        <v>26</v>
      </c>
      <c r="P24" s="60">
        <f>VLOOKUP($A24,'Return Data'!$B$7:$R$2292,15,0)</f>
        <v>8.5721000000000007</v>
      </c>
      <c r="Q24" s="61">
        <f>RANK(P24,P$8:P$39,0)</f>
        <v>20</v>
      </c>
      <c r="R24" s="60">
        <f>VLOOKUP($A24,'Return Data'!$B$7:$R$2292,16,0)</f>
        <v>15.3009</v>
      </c>
      <c r="S24" s="62">
        <f t="shared" si="6"/>
        <v>11</v>
      </c>
    </row>
    <row r="25" spans="1:19" x14ac:dyDescent="0.3">
      <c r="A25" s="58" t="s">
        <v>1886</v>
      </c>
      <c r="B25" s="59">
        <f>VLOOKUP($A25,'Return Data'!$B$7:$R$2292,3,0)</f>
        <v>44771</v>
      </c>
      <c r="C25" s="60">
        <f>VLOOKUP($A25,'Return Data'!$B$7:$R$2292,4,0)</f>
        <v>64.096699999999998</v>
      </c>
      <c r="D25" s="60">
        <f>VLOOKUP($A25,'Return Data'!$B$7:$R$2292,10,0)</f>
        <v>0.7419</v>
      </c>
      <c r="E25" s="61">
        <f t="shared" si="0"/>
        <v>10</v>
      </c>
      <c r="F25" s="60">
        <f>VLOOKUP($A25,'Return Data'!$B$7:$R$2292,11,0)</f>
        <v>-3.2418</v>
      </c>
      <c r="G25" s="61">
        <f t="shared" si="1"/>
        <v>23</v>
      </c>
      <c r="H25" s="60">
        <f>VLOOKUP($A25,'Return Data'!$B$7:$R$2292,12,0)</f>
        <v>-4.9352</v>
      </c>
      <c r="I25" s="61">
        <f t="shared" si="2"/>
        <v>17</v>
      </c>
      <c r="J25" s="60">
        <f>VLOOKUP($A25,'Return Data'!$B$7:$R$2292,13,0)</f>
        <v>2.4398</v>
      </c>
      <c r="K25" s="61">
        <f t="shared" si="3"/>
        <v>22</v>
      </c>
      <c r="L25" s="60">
        <f>VLOOKUP($A25,'Return Data'!$B$7:$R$2292,17,0)</f>
        <v>18.430099999999999</v>
      </c>
      <c r="M25" s="61">
        <f t="shared" si="4"/>
        <v>29</v>
      </c>
      <c r="N25" s="60">
        <f>VLOOKUP($A25,'Return Data'!$B$7:$R$2292,14,0)</f>
        <v>11.909599999999999</v>
      </c>
      <c r="O25" s="61">
        <f t="shared" si="8"/>
        <v>28</v>
      </c>
      <c r="P25" s="60">
        <f>VLOOKUP($A25,'Return Data'!$B$7:$R$2292,15,0)</f>
        <v>8.0856999999999992</v>
      </c>
      <c r="Q25" s="61">
        <f>RANK(P25,P$8:P$39,0)</f>
        <v>23</v>
      </c>
      <c r="R25" s="60">
        <f>VLOOKUP($A25,'Return Data'!$B$7:$R$2292,16,0)</f>
        <v>8.8569999999999993</v>
      </c>
      <c r="S25" s="62">
        <f t="shared" si="6"/>
        <v>31</v>
      </c>
    </row>
    <row r="26" spans="1:19" x14ac:dyDescent="0.3">
      <c r="A26" s="58" t="s">
        <v>1200</v>
      </c>
      <c r="B26" s="59">
        <f>VLOOKUP($A26,'Return Data'!$B$7:$R$2292,3,0)</f>
        <v>44771</v>
      </c>
      <c r="C26" s="60">
        <f>VLOOKUP($A26,'Return Data'!$B$7:$R$2292,4,0)</f>
        <v>19.665700000000001</v>
      </c>
      <c r="D26" s="60">
        <f>VLOOKUP($A26,'Return Data'!$B$7:$R$2292,10,0)</f>
        <v>-3.5224000000000002</v>
      </c>
      <c r="E26" s="61">
        <f t="shared" si="0"/>
        <v>31</v>
      </c>
      <c r="F26" s="60">
        <f>VLOOKUP($A26,'Return Data'!$B$7:$R$2292,11,0)</f>
        <v>-4.5155000000000003</v>
      </c>
      <c r="G26" s="61">
        <f t="shared" si="1"/>
        <v>28</v>
      </c>
      <c r="H26" s="60">
        <f>VLOOKUP($A26,'Return Data'!$B$7:$R$2292,12,0)</f>
        <v>-5.9291</v>
      </c>
      <c r="I26" s="61">
        <f t="shared" si="2"/>
        <v>22</v>
      </c>
      <c r="J26" s="60">
        <f>VLOOKUP($A26,'Return Data'!$B$7:$R$2292,13,0)</f>
        <v>4.7976999999999999</v>
      </c>
      <c r="K26" s="61">
        <f t="shared" si="3"/>
        <v>16</v>
      </c>
      <c r="L26" s="60">
        <f>VLOOKUP($A26,'Return Data'!$B$7:$R$2292,17,0)</f>
        <v>33.069299999999998</v>
      </c>
      <c r="M26" s="61">
        <f t="shared" si="4"/>
        <v>4</v>
      </c>
      <c r="N26" s="60">
        <f>VLOOKUP($A26,'Return Data'!$B$7:$R$2292,14,0)</f>
        <v>23.207599999999999</v>
      </c>
      <c r="O26" s="61">
        <f t="shared" si="8"/>
        <v>4</v>
      </c>
      <c r="P26" s="60"/>
      <c r="Q26" s="61"/>
      <c r="R26" s="60">
        <f>VLOOKUP($A26,'Return Data'!$B$7:$R$2292,16,0)</f>
        <v>13.8348</v>
      </c>
      <c r="S26" s="62">
        <f t="shared" si="6"/>
        <v>17</v>
      </c>
    </row>
    <row r="27" spans="1:19" x14ac:dyDescent="0.3">
      <c r="A27" s="58" t="s">
        <v>1695</v>
      </c>
      <c r="B27" s="59">
        <f>VLOOKUP($A27,'Return Data'!$B$7:$R$2292,3,0)</f>
        <v>44771</v>
      </c>
      <c r="C27" s="60">
        <f>VLOOKUP($A27,'Return Data'!$B$7:$R$2292,4,0)</f>
        <v>31.9895</v>
      </c>
      <c r="D27" s="60">
        <f>VLOOKUP($A27,'Return Data'!$B$7:$R$2292,10,0)</f>
        <v>-0.57499999999999996</v>
      </c>
      <c r="E27" s="61">
        <f t="shared" si="0"/>
        <v>19</v>
      </c>
      <c r="F27" s="60">
        <f>VLOOKUP($A27,'Return Data'!$B$7:$R$2292,11,0)</f>
        <v>-4.0213000000000001</v>
      </c>
      <c r="G27" s="61">
        <f t="shared" si="1"/>
        <v>26</v>
      </c>
      <c r="H27" s="60">
        <f>VLOOKUP($A27,'Return Data'!$B$7:$R$2292,12,0)</f>
        <v>-8.6329999999999991</v>
      </c>
      <c r="I27" s="61">
        <f t="shared" si="2"/>
        <v>29</v>
      </c>
      <c r="J27" s="60">
        <f>VLOOKUP($A27,'Return Data'!$B$7:$R$2292,13,0)</f>
        <v>-6.4476000000000004</v>
      </c>
      <c r="K27" s="61">
        <f t="shared" si="3"/>
        <v>32</v>
      </c>
      <c r="L27" s="60">
        <f>VLOOKUP($A27,'Return Data'!$B$7:$R$2292,17,0)</f>
        <v>12.732100000000001</v>
      </c>
      <c r="M27" s="61">
        <f t="shared" si="4"/>
        <v>31</v>
      </c>
      <c r="N27" s="60">
        <f>VLOOKUP($A27,'Return Data'!$B$7:$R$2292,14,0)</f>
        <v>8.9396000000000004</v>
      </c>
      <c r="O27" s="61">
        <f t="shared" si="8"/>
        <v>30</v>
      </c>
      <c r="P27" s="60">
        <f>VLOOKUP($A27,'Return Data'!$B$7:$R$2292,15,0)</f>
        <v>4.8441999999999998</v>
      </c>
      <c r="Q27" s="61">
        <f>RANK(P27,P$8:P$39,0)</f>
        <v>25</v>
      </c>
      <c r="R27" s="60">
        <f>VLOOKUP($A27,'Return Data'!$B$7:$R$2292,16,0)</f>
        <v>15.121700000000001</v>
      </c>
      <c r="S27" s="62">
        <f t="shared" si="6"/>
        <v>12</v>
      </c>
    </row>
    <row r="28" spans="1:19" x14ac:dyDescent="0.3">
      <c r="A28" s="58" t="s">
        <v>1872</v>
      </c>
      <c r="B28" s="59">
        <f>VLOOKUP($A28,'Return Data'!$B$7:$R$2292,3,0)</f>
        <v>44771</v>
      </c>
      <c r="C28" s="60">
        <f>VLOOKUP($A28,'Return Data'!$B$7:$R$2292,4,0)</f>
        <v>15.4725</v>
      </c>
      <c r="D28" s="60">
        <f>VLOOKUP($A28,'Return Data'!$B$7:$R$2292,10,0)</f>
        <v>-0.42030000000000001</v>
      </c>
      <c r="E28" s="61">
        <f t="shared" si="0"/>
        <v>18</v>
      </c>
      <c r="F28" s="60">
        <f>VLOOKUP($A28,'Return Data'!$B$7:$R$2292,11,0)</f>
        <v>-0.83509999999999995</v>
      </c>
      <c r="G28" s="61">
        <f t="shared" si="1"/>
        <v>9</v>
      </c>
      <c r="H28" s="60">
        <f>VLOOKUP($A28,'Return Data'!$B$7:$R$2292,12,0)</f>
        <v>-4.8132999999999999</v>
      </c>
      <c r="I28" s="61">
        <f t="shared" si="2"/>
        <v>16</v>
      </c>
      <c r="J28" s="60">
        <f>VLOOKUP($A28,'Return Data'!$B$7:$R$2292,13,0)</f>
        <v>6.5350000000000001</v>
      </c>
      <c r="K28" s="61">
        <f t="shared" si="3"/>
        <v>8</v>
      </c>
      <c r="L28" s="60">
        <f>VLOOKUP($A28,'Return Data'!$B$7:$R$2292,17,0)</f>
        <v>25.167000000000002</v>
      </c>
      <c r="M28" s="61">
        <f t="shared" si="4"/>
        <v>21</v>
      </c>
      <c r="N28" s="60">
        <f>VLOOKUP($A28,'Return Data'!$B$7:$R$2292,14,0)</f>
        <v>14.718999999999999</v>
      </c>
      <c r="O28" s="61">
        <f t="shared" si="8"/>
        <v>23</v>
      </c>
      <c r="P28" s="60"/>
      <c r="Q28" s="61"/>
      <c r="R28" s="60">
        <f>VLOOKUP($A28,'Return Data'!$B$7:$R$2292,16,0)</f>
        <v>11.357200000000001</v>
      </c>
      <c r="S28" s="62">
        <f t="shared" si="6"/>
        <v>26</v>
      </c>
    </row>
    <row r="29" spans="1:19" x14ac:dyDescent="0.3">
      <c r="A29" s="58" t="s">
        <v>1201</v>
      </c>
      <c r="B29" s="59">
        <f>VLOOKUP($A29,'Return Data'!$B$7:$R$2292,3,0)</f>
        <v>44771</v>
      </c>
      <c r="C29" s="60">
        <f>VLOOKUP($A29,'Return Data'!$B$7:$R$2292,4,0)</f>
        <v>154.202</v>
      </c>
      <c r="D29" s="60">
        <f>VLOOKUP($A29,'Return Data'!$B$7:$R$2292,10,0)</f>
        <v>2.7219000000000002</v>
      </c>
      <c r="E29" s="61">
        <f t="shared" si="0"/>
        <v>3</v>
      </c>
      <c r="F29" s="60">
        <f>VLOOKUP($A29,'Return Data'!$B$7:$R$2292,11,0)</f>
        <v>5.3333000000000004</v>
      </c>
      <c r="G29" s="61">
        <f t="shared" si="1"/>
        <v>1</v>
      </c>
      <c r="H29" s="60">
        <f>VLOOKUP($A29,'Return Data'!$B$7:$R$2292,12,0)</f>
        <v>6.4298000000000002</v>
      </c>
      <c r="I29" s="61">
        <f t="shared" si="2"/>
        <v>1</v>
      </c>
      <c r="J29" s="60">
        <f>VLOOKUP($A29,'Return Data'!$B$7:$R$2292,13,0)</f>
        <v>18.117899999999999</v>
      </c>
      <c r="K29" s="61">
        <f t="shared" si="3"/>
        <v>1</v>
      </c>
      <c r="L29" s="60">
        <f>VLOOKUP($A29,'Return Data'!$B$7:$R$2292,17,0)</f>
        <v>42.453099999999999</v>
      </c>
      <c r="M29" s="61">
        <f t="shared" si="4"/>
        <v>2</v>
      </c>
      <c r="N29" s="60">
        <f>VLOOKUP($A29,'Return Data'!$B$7:$R$2292,14,0)</f>
        <v>18.437899999999999</v>
      </c>
      <c r="O29" s="61">
        <f t="shared" si="8"/>
        <v>13</v>
      </c>
      <c r="P29" s="60">
        <f>VLOOKUP($A29,'Return Data'!$B$7:$R$2292,15,0)</f>
        <v>12.227600000000001</v>
      </c>
      <c r="Q29" s="61">
        <f>RANK(P29,P$8:P$39,0)</f>
        <v>7</v>
      </c>
      <c r="R29" s="60">
        <f>VLOOKUP($A29,'Return Data'!$B$7:$R$2292,16,0)</f>
        <v>17.0809</v>
      </c>
      <c r="S29" s="62">
        <f t="shared" si="6"/>
        <v>7</v>
      </c>
    </row>
    <row r="30" spans="1:19" x14ac:dyDescent="0.3">
      <c r="A30" s="58" t="s">
        <v>1657</v>
      </c>
      <c r="B30" s="59">
        <f>VLOOKUP($A30,'Return Data'!$B$7:$R$2292,3,0)</f>
        <v>44771</v>
      </c>
      <c r="C30" s="60">
        <f>VLOOKUP($A30,'Return Data'!$B$7:$R$2292,4,0)</f>
        <v>46.911900000000003</v>
      </c>
      <c r="D30" s="60">
        <f>VLOOKUP($A30,'Return Data'!$B$7:$R$2292,10,0)</f>
        <v>-1.7412000000000001</v>
      </c>
      <c r="E30" s="61">
        <f t="shared" si="0"/>
        <v>27</v>
      </c>
      <c r="F30" s="60">
        <f>VLOOKUP($A30,'Return Data'!$B$7:$R$2292,11,0)</f>
        <v>-3.7488999999999999</v>
      </c>
      <c r="G30" s="61">
        <f t="shared" si="1"/>
        <v>24</v>
      </c>
      <c r="H30" s="60">
        <f>VLOOKUP($A30,'Return Data'!$B$7:$R$2292,12,0)</f>
        <v>-6.6824000000000003</v>
      </c>
      <c r="I30" s="61">
        <f t="shared" si="2"/>
        <v>24</v>
      </c>
      <c r="J30" s="60">
        <f>VLOOKUP($A30,'Return Data'!$B$7:$R$2292,13,0)</f>
        <v>1.9833000000000001</v>
      </c>
      <c r="K30" s="61">
        <f t="shared" si="3"/>
        <v>23</v>
      </c>
      <c r="L30" s="60">
        <f>VLOOKUP($A30,'Return Data'!$B$7:$R$2292,17,0)</f>
        <v>27.1858</v>
      </c>
      <c r="M30" s="61">
        <f t="shared" si="4"/>
        <v>14</v>
      </c>
      <c r="N30" s="60">
        <f>VLOOKUP($A30,'Return Data'!$B$7:$R$2292,14,0)</f>
        <v>23.542899999999999</v>
      </c>
      <c r="O30" s="61">
        <f t="shared" si="8"/>
        <v>3</v>
      </c>
      <c r="P30" s="60">
        <f>VLOOKUP($A30,'Return Data'!$B$7:$R$2292,15,0)</f>
        <v>17.274899999999999</v>
      </c>
      <c r="Q30" s="61">
        <f>RANK(P30,P$8:P$39,0)</f>
        <v>2</v>
      </c>
      <c r="R30" s="60">
        <f>VLOOKUP($A30,'Return Data'!$B$7:$R$2292,16,0)</f>
        <v>18.349399999999999</v>
      </c>
      <c r="S30" s="62">
        <f t="shared" si="6"/>
        <v>4</v>
      </c>
    </row>
    <row r="31" spans="1:19" x14ac:dyDescent="0.3">
      <c r="A31" s="58" t="s">
        <v>1687</v>
      </c>
      <c r="B31" s="59">
        <f>VLOOKUP($A31,'Return Data'!$B$7:$R$2292,3,0)</f>
        <v>44771</v>
      </c>
      <c r="C31" s="60">
        <f>VLOOKUP($A31,'Return Data'!$B$7:$R$2292,4,0)</f>
        <v>24.49</v>
      </c>
      <c r="D31" s="60">
        <f>VLOOKUP($A31,'Return Data'!$B$7:$R$2292,10,0)</f>
        <v>-1.3295999999999999</v>
      </c>
      <c r="E31" s="61">
        <f t="shared" si="0"/>
        <v>25</v>
      </c>
      <c r="F31" s="60">
        <f>VLOOKUP($A31,'Return Data'!$B$7:$R$2292,11,0)</f>
        <v>-6.4196</v>
      </c>
      <c r="G31" s="61">
        <f t="shared" si="1"/>
        <v>32</v>
      </c>
      <c r="H31" s="60">
        <f>VLOOKUP($A31,'Return Data'!$B$7:$R$2292,12,0)</f>
        <v>-7.8631000000000002</v>
      </c>
      <c r="I31" s="61">
        <f t="shared" si="2"/>
        <v>28</v>
      </c>
      <c r="J31" s="60">
        <f>VLOOKUP($A31,'Return Data'!$B$7:$R$2292,13,0)</f>
        <v>-1.3295999999999999</v>
      </c>
      <c r="K31" s="61">
        <f t="shared" si="3"/>
        <v>28</v>
      </c>
      <c r="L31" s="60">
        <f>VLOOKUP($A31,'Return Data'!$B$7:$R$2292,17,0)</f>
        <v>28.941600000000001</v>
      </c>
      <c r="M31" s="61">
        <f t="shared" si="4"/>
        <v>10</v>
      </c>
      <c r="N31" s="60">
        <f>VLOOKUP($A31,'Return Data'!$B$7:$R$2292,14,0)</f>
        <v>24.055099999999999</v>
      </c>
      <c r="O31" s="61">
        <f t="shared" si="8"/>
        <v>2</v>
      </c>
      <c r="P31" s="60">
        <f>VLOOKUP($A31,'Return Data'!$B$7:$R$2292,15,0)</f>
        <v>13.627800000000001</v>
      </c>
      <c r="Q31" s="61">
        <f>RANK(P31,P$8:P$39,0)</f>
        <v>4</v>
      </c>
      <c r="R31" s="60">
        <f>VLOOKUP($A31,'Return Data'!$B$7:$R$2292,16,0)</f>
        <v>12.851599999999999</v>
      </c>
      <c r="S31" s="62">
        <f t="shared" si="6"/>
        <v>20</v>
      </c>
    </row>
    <row r="32" spans="1:19" x14ac:dyDescent="0.3">
      <c r="A32" s="58" t="s">
        <v>1203</v>
      </c>
      <c r="B32" s="59">
        <f>VLOOKUP($A32,'Return Data'!$B$7:$R$2292,3,0)</f>
        <v>44771</v>
      </c>
      <c r="C32" s="60">
        <f>VLOOKUP($A32,'Return Data'!$B$7:$R$2292,4,0)</f>
        <v>410.87520000000001</v>
      </c>
      <c r="D32" s="60">
        <f>VLOOKUP($A32,'Return Data'!$B$7:$R$2292,10,0)</f>
        <v>-3.5956999999999999</v>
      </c>
      <c r="E32" s="61">
        <f t="shared" si="0"/>
        <v>32</v>
      </c>
      <c r="F32" s="60">
        <f>VLOOKUP($A32,'Return Data'!$B$7:$R$2292,11,0)</f>
        <v>-0.38119999999999998</v>
      </c>
      <c r="G32" s="61">
        <f t="shared" si="1"/>
        <v>7</v>
      </c>
      <c r="H32" s="60">
        <f>VLOOKUP($A32,'Return Data'!$B$7:$R$2292,12,0)</f>
        <v>1.3143</v>
      </c>
      <c r="I32" s="61">
        <f t="shared" si="2"/>
        <v>3</v>
      </c>
      <c r="J32" s="60">
        <f>VLOOKUP($A32,'Return Data'!$B$7:$R$2292,13,0)</f>
        <v>7.2567000000000004</v>
      </c>
      <c r="K32" s="61">
        <f t="shared" si="3"/>
        <v>6</v>
      </c>
      <c r="L32" s="60">
        <f>VLOOKUP($A32,'Return Data'!$B$7:$R$2292,17,0)</f>
        <v>43.469900000000003</v>
      </c>
      <c r="M32" s="61">
        <f t="shared" si="4"/>
        <v>1</v>
      </c>
      <c r="N32" s="60">
        <f>VLOOKUP($A32,'Return Data'!$B$7:$R$2292,14,0)</f>
        <v>32.930199999999999</v>
      </c>
      <c r="O32" s="61">
        <f t="shared" si="8"/>
        <v>1</v>
      </c>
      <c r="P32" s="60">
        <f>VLOOKUP($A32,'Return Data'!$B$7:$R$2292,15,0)</f>
        <v>20.961400000000001</v>
      </c>
      <c r="Q32" s="61">
        <f>RANK(P32,P$8:P$39,0)</f>
        <v>1</v>
      </c>
      <c r="R32" s="60">
        <f>VLOOKUP($A32,'Return Data'!$B$7:$R$2292,16,0)</f>
        <v>18.988099999999999</v>
      </c>
      <c r="S32" s="62">
        <f t="shared" si="6"/>
        <v>2</v>
      </c>
    </row>
    <row r="33" spans="1:19" x14ac:dyDescent="0.3">
      <c r="A33" s="58" t="s">
        <v>1689</v>
      </c>
      <c r="B33" s="59">
        <f>VLOOKUP($A33,'Return Data'!$B$7:$R$2292,3,0)</f>
        <v>44771</v>
      </c>
      <c r="C33" s="60">
        <f>VLOOKUP($A33,'Return Data'!$B$7:$R$2292,4,0)</f>
        <v>73.719300000000004</v>
      </c>
      <c r="D33" s="60">
        <f>VLOOKUP($A33,'Return Data'!$B$7:$R$2292,10,0)</f>
        <v>-0.76970000000000005</v>
      </c>
      <c r="E33" s="61">
        <f t="shared" si="0"/>
        <v>22</v>
      </c>
      <c r="F33" s="60">
        <f>VLOOKUP($A33,'Return Data'!$B$7:$R$2292,11,0)</f>
        <v>-1.3504</v>
      </c>
      <c r="G33" s="61">
        <f t="shared" si="1"/>
        <v>13</v>
      </c>
      <c r="H33" s="60">
        <f>VLOOKUP($A33,'Return Data'!$B$7:$R$2292,12,0)</f>
        <v>-4.2008999999999999</v>
      </c>
      <c r="I33" s="61">
        <f t="shared" si="2"/>
        <v>13</v>
      </c>
      <c r="J33" s="60">
        <f>VLOOKUP($A33,'Return Data'!$B$7:$R$2292,13,0)</f>
        <v>4.9109999999999996</v>
      </c>
      <c r="K33" s="61">
        <f t="shared" si="3"/>
        <v>13</v>
      </c>
      <c r="L33" s="60">
        <f>VLOOKUP($A33,'Return Data'!$B$7:$R$2292,17,0)</f>
        <v>27.301100000000002</v>
      </c>
      <c r="M33" s="61">
        <f t="shared" si="4"/>
        <v>13</v>
      </c>
      <c r="N33" s="60">
        <f>VLOOKUP($A33,'Return Data'!$B$7:$R$2292,14,0)</f>
        <v>15.5397</v>
      </c>
      <c r="O33" s="61">
        <f t="shared" si="8"/>
        <v>20</v>
      </c>
      <c r="P33" s="60">
        <f>VLOOKUP($A33,'Return Data'!$B$7:$R$2292,15,0)</f>
        <v>10.836600000000001</v>
      </c>
      <c r="Q33" s="61">
        <f>RANK(P33,P$8:P$39,0)</f>
        <v>15</v>
      </c>
      <c r="R33" s="60">
        <f>VLOOKUP($A33,'Return Data'!$B$7:$R$2292,16,0)</f>
        <v>12.565899999999999</v>
      </c>
      <c r="S33" s="62">
        <f t="shared" si="6"/>
        <v>23</v>
      </c>
    </row>
    <row r="34" spans="1:19" x14ac:dyDescent="0.3">
      <c r="A34" s="58" t="s">
        <v>1691</v>
      </c>
      <c r="B34" s="59">
        <f>VLOOKUP($A34,'Return Data'!$B$7:$R$2292,3,0)</f>
        <v>44771</v>
      </c>
      <c r="C34" s="60">
        <f>VLOOKUP($A34,'Return Data'!$B$7:$R$2292,4,0)</f>
        <v>14.3963</v>
      </c>
      <c r="D34" s="60">
        <f>VLOOKUP($A34,'Return Data'!$B$7:$R$2292,10,0)</f>
        <v>1.8825000000000001</v>
      </c>
      <c r="E34" s="61">
        <f t="shared" si="0"/>
        <v>4</v>
      </c>
      <c r="F34" s="60">
        <f>VLOOKUP($A34,'Return Data'!$B$7:$R$2292,11,0)</f>
        <v>-0.95830000000000004</v>
      </c>
      <c r="G34" s="61">
        <f t="shared" si="1"/>
        <v>10</v>
      </c>
      <c r="H34" s="60">
        <f>VLOOKUP($A34,'Return Data'!$B$7:$R$2292,12,0)</f>
        <v>-3.6598999999999999</v>
      </c>
      <c r="I34" s="61">
        <f t="shared" si="2"/>
        <v>12</v>
      </c>
      <c r="J34" s="60">
        <f>VLOOKUP($A34,'Return Data'!$B$7:$R$2292,13,0)</f>
        <v>7.1759000000000004</v>
      </c>
      <c r="K34" s="61">
        <f t="shared" si="3"/>
        <v>7</v>
      </c>
      <c r="L34" s="60">
        <f>VLOOKUP($A34,'Return Data'!$B$7:$R$2292,17,0)</f>
        <v>19.1951</v>
      </c>
      <c r="M34" s="61">
        <f t="shared" si="4"/>
        <v>28</v>
      </c>
      <c r="N34" s="60">
        <f>VLOOKUP($A34,'Return Data'!$B$7:$R$2292,14,0)</f>
        <v>12.633100000000001</v>
      </c>
      <c r="O34" s="61">
        <f t="shared" si="8"/>
        <v>27</v>
      </c>
      <c r="P34" s="60"/>
      <c r="Q34" s="61"/>
      <c r="R34" s="60">
        <f>VLOOKUP($A34,'Return Data'!$B$7:$R$2292,16,0)</f>
        <v>9.9659999999999993</v>
      </c>
      <c r="S34" s="62">
        <f t="shared" si="6"/>
        <v>28</v>
      </c>
    </row>
    <row r="35" spans="1:19" x14ac:dyDescent="0.3">
      <c r="A35" s="58" t="s">
        <v>1206</v>
      </c>
      <c r="B35" s="59">
        <f>VLOOKUP($A35,'Return Data'!$B$7:$R$2292,3,0)</f>
        <v>0</v>
      </c>
      <c r="C35" s="60">
        <f>VLOOKUP($A35,'Return Data'!$B$7:$R$2292,4,0)</f>
        <v>0</v>
      </c>
      <c r="D35" s="60">
        <f>VLOOKUP($A35,'Return Data'!$B$7:$R$2292,10,0)</f>
        <v>0</v>
      </c>
      <c r="E35" s="61">
        <f t="shared" si="0"/>
        <v>14</v>
      </c>
      <c r="F35" s="60">
        <f>VLOOKUP($A35,'Return Data'!$B$7:$R$2292,11,0)</f>
        <v>0</v>
      </c>
      <c r="G35" s="61">
        <f t="shared" si="1"/>
        <v>5</v>
      </c>
      <c r="H35" s="60">
        <f>VLOOKUP($A35,'Return Data'!$B$7:$R$2292,12,0)</f>
        <v>0</v>
      </c>
      <c r="I35" s="61">
        <f t="shared" si="2"/>
        <v>5</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44771</v>
      </c>
      <c r="C36" s="60">
        <f>VLOOKUP($A36,'Return Data'!$B$7:$R$2292,4,0)</f>
        <v>15.280799999999999</v>
      </c>
      <c r="D36" s="60">
        <f>VLOOKUP($A36,'Return Data'!$B$7:$R$2292,10,0)</f>
        <v>-0.88919999999999999</v>
      </c>
      <c r="E36" s="61">
        <f t="shared" si="0"/>
        <v>23</v>
      </c>
      <c r="F36" s="60">
        <f>VLOOKUP($A36,'Return Data'!$B$7:$R$2292,11,0)</f>
        <v>-2.0335999999999999</v>
      </c>
      <c r="G36" s="61">
        <f t="shared" si="1"/>
        <v>16</v>
      </c>
      <c r="H36" s="60">
        <f>VLOOKUP($A36,'Return Data'!$B$7:$R$2292,12,0)</f>
        <v>-5.6722999999999999</v>
      </c>
      <c r="I36" s="61">
        <f t="shared" si="2"/>
        <v>20</v>
      </c>
      <c r="J36" s="60">
        <f>VLOOKUP($A36,'Return Data'!$B$7:$R$2292,13,0)</f>
        <v>3.2458999999999998</v>
      </c>
      <c r="K36" s="61">
        <f t="shared" si="3"/>
        <v>20</v>
      </c>
      <c r="L36" s="60">
        <f>VLOOKUP($A36,'Return Data'!$B$7:$R$2292,17,0)</f>
        <v>20.782599999999999</v>
      </c>
      <c r="M36" s="61">
        <f t="shared" si="4"/>
        <v>27</v>
      </c>
      <c r="N36" s="60">
        <f>VLOOKUP($A36,'Return Data'!$B$7:$R$2292,14,0)</f>
        <v>14.7287</v>
      </c>
      <c r="O36" s="61">
        <f>RANK(N36,N$8:N$39,0)</f>
        <v>22</v>
      </c>
      <c r="P36" s="60"/>
      <c r="Q36" s="61"/>
      <c r="R36" s="60">
        <f>VLOOKUP($A36,'Return Data'!$B$7:$R$2292,16,0)</f>
        <v>11.4979</v>
      </c>
      <c r="S36" s="62">
        <f t="shared" si="6"/>
        <v>24</v>
      </c>
    </row>
    <row r="37" spans="1:19" x14ac:dyDescent="0.3">
      <c r="A37" s="58" t="s">
        <v>1693</v>
      </c>
      <c r="B37" s="59">
        <f>VLOOKUP($A37,'Return Data'!$B$7:$R$2292,3,0)</f>
        <v>44771</v>
      </c>
      <c r="C37" s="60">
        <f>VLOOKUP($A37,'Return Data'!$B$7:$R$2292,4,0)</f>
        <v>146.6</v>
      </c>
      <c r="D37" s="60">
        <f>VLOOKUP($A37,'Return Data'!$B$7:$R$2292,10,0)</f>
        <v>-3.1128</v>
      </c>
      <c r="E37" s="61">
        <f t="shared" si="0"/>
        <v>30</v>
      </c>
      <c r="F37" s="60">
        <f>VLOOKUP($A37,'Return Data'!$B$7:$R$2292,11,0)</f>
        <v>-7.4999999999999997E-2</v>
      </c>
      <c r="G37" s="61">
        <f t="shared" si="1"/>
        <v>6</v>
      </c>
      <c r="H37" s="60">
        <f>VLOOKUP($A37,'Return Data'!$B$7:$R$2292,12,0)</f>
        <v>-2.4422999999999999</v>
      </c>
      <c r="I37" s="61">
        <f t="shared" si="2"/>
        <v>7</v>
      </c>
      <c r="J37" s="60">
        <f>VLOOKUP($A37,'Return Data'!$B$7:$R$2292,13,0)</f>
        <v>5.3917999999999999</v>
      </c>
      <c r="K37" s="61">
        <f t="shared" si="3"/>
        <v>10</v>
      </c>
      <c r="L37" s="60">
        <f>VLOOKUP($A37,'Return Data'!$B$7:$R$2292,17,0)</f>
        <v>21.400600000000001</v>
      </c>
      <c r="M37" s="61">
        <f t="shared" si="4"/>
        <v>26</v>
      </c>
      <c r="N37" s="60">
        <f>VLOOKUP($A37,'Return Data'!$B$7:$R$2292,14,0)</f>
        <v>11.582800000000001</v>
      </c>
      <c r="O37" s="61">
        <f>RANK(N37,N$8:N$39,0)</f>
        <v>29</v>
      </c>
      <c r="P37" s="60">
        <f>VLOOKUP($A37,'Return Data'!$B$7:$R$2292,15,0)</f>
        <v>5.6142000000000003</v>
      </c>
      <c r="Q37" s="61">
        <f>RANK(P37,P$8:P$39,0)</f>
        <v>24</v>
      </c>
      <c r="R37" s="60">
        <f>VLOOKUP($A37,'Return Data'!$B$7:$R$2292,16,0)</f>
        <v>9.8741000000000003</v>
      </c>
      <c r="S37" s="62">
        <f t="shared" si="6"/>
        <v>29</v>
      </c>
    </row>
    <row r="38" spans="1:19" x14ac:dyDescent="0.3">
      <c r="A38" s="58" t="s">
        <v>1679</v>
      </c>
      <c r="B38" s="59">
        <f>VLOOKUP($A38,'Return Data'!$B$7:$R$2292,3,0)</f>
        <v>44771</v>
      </c>
      <c r="C38" s="60">
        <f>VLOOKUP($A38,'Return Data'!$B$7:$R$2292,4,0)</f>
        <v>32.24</v>
      </c>
      <c r="D38" s="60">
        <f>VLOOKUP($A38,'Return Data'!$B$7:$R$2292,10,0)</f>
        <v>-0.2167</v>
      </c>
      <c r="E38" s="61">
        <f t="shared" si="0"/>
        <v>15</v>
      </c>
      <c r="F38" s="60">
        <f>VLOOKUP($A38,'Return Data'!$B$7:$R$2292,11,0)</f>
        <v>-1.6773</v>
      </c>
      <c r="G38" s="61">
        <f t="shared" si="1"/>
        <v>14</v>
      </c>
      <c r="H38" s="60">
        <f>VLOOKUP($A38,'Return Data'!$B$7:$R$2292,12,0)</f>
        <v>-5.8411</v>
      </c>
      <c r="I38" s="61">
        <f t="shared" si="2"/>
        <v>21</v>
      </c>
      <c r="J38" s="60">
        <f>VLOOKUP($A38,'Return Data'!$B$7:$R$2292,13,0)</f>
        <v>3.8660000000000001</v>
      </c>
      <c r="K38" s="61">
        <f t="shared" si="3"/>
        <v>19</v>
      </c>
      <c r="L38" s="60">
        <f>VLOOKUP($A38,'Return Data'!$B$7:$R$2292,17,0)</f>
        <v>27.091699999999999</v>
      </c>
      <c r="M38" s="61">
        <f t="shared" si="4"/>
        <v>16</v>
      </c>
      <c r="N38" s="60">
        <f>VLOOKUP($A38,'Return Data'!$B$7:$R$2292,14,0)</f>
        <v>19.761099999999999</v>
      </c>
      <c r="O38" s="61">
        <f>RANK(N38,N$8:N$39,0)</f>
        <v>7</v>
      </c>
      <c r="P38" s="60">
        <f>VLOOKUP($A38,'Return Data'!$B$7:$R$2292,15,0)</f>
        <v>12.2371</v>
      </c>
      <c r="Q38" s="61">
        <f>RANK(P38,P$8:P$39,0)</f>
        <v>6</v>
      </c>
      <c r="R38" s="60">
        <f>VLOOKUP($A38,'Return Data'!$B$7:$R$2292,16,0)</f>
        <v>11.0777</v>
      </c>
      <c r="S38" s="62">
        <f t="shared" si="6"/>
        <v>27</v>
      </c>
    </row>
    <row r="39" spans="1:19" x14ac:dyDescent="0.3">
      <c r="A39" s="58" t="s">
        <v>1745</v>
      </c>
      <c r="B39" s="59">
        <f>VLOOKUP($A39,'Return Data'!$B$7:$R$2292,3,0)</f>
        <v>44771</v>
      </c>
      <c r="C39" s="60">
        <f>VLOOKUP($A39,'Return Data'!$B$7:$R$2292,4,0)</f>
        <v>236.6138</v>
      </c>
      <c r="D39" s="60">
        <f>VLOOKUP($A39,'Return Data'!$B$7:$R$2292,10,0)</f>
        <v>-1.1982999999999999</v>
      </c>
      <c r="E39" s="61">
        <f t="shared" si="0"/>
        <v>24</v>
      </c>
      <c r="F39" s="60">
        <f>VLOOKUP($A39,'Return Data'!$B$7:$R$2292,11,0)</f>
        <v>-4.6273999999999997</v>
      </c>
      <c r="G39" s="61">
        <f t="shared" si="1"/>
        <v>29</v>
      </c>
      <c r="H39" s="60">
        <f>VLOOKUP($A39,'Return Data'!$B$7:$R$2292,12,0)</f>
        <v>-10.996499999999999</v>
      </c>
      <c r="I39" s="61">
        <f t="shared" si="2"/>
        <v>32</v>
      </c>
      <c r="J39" s="60">
        <f>VLOOKUP($A39,'Return Data'!$B$7:$R$2292,13,0)</f>
        <v>-1.7465999999999999</v>
      </c>
      <c r="K39" s="61">
        <f t="shared" si="3"/>
        <v>29</v>
      </c>
      <c r="L39" s="60">
        <f>VLOOKUP($A39,'Return Data'!$B$7:$R$2292,17,0)</f>
        <v>27.183800000000002</v>
      </c>
      <c r="M39" s="61">
        <f t="shared" si="4"/>
        <v>15</v>
      </c>
      <c r="N39" s="60">
        <f>VLOOKUP($A39,'Return Data'!$B$7:$R$2292,14,0)</f>
        <v>20.777699999999999</v>
      </c>
      <c r="O39" s="61">
        <f>RANK(N39,N$8:N$39,0)</f>
        <v>5</v>
      </c>
      <c r="P39" s="60">
        <f>VLOOKUP($A39,'Return Data'!$B$7:$R$2292,15,0)</f>
        <v>13.8688</v>
      </c>
      <c r="Q39" s="61">
        <f>RANK(P39,P$8:P$39,0)</f>
        <v>3</v>
      </c>
      <c r="R39" s="60">
        <f>VLOOKUP($A39,'Return Data'!$B$7:$R$2292,16,0)</f>
        <v>15.117699999999999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-0.13260000000000002</v>
      </c>
      <c r="E41" s="69"/>
      <c r="F41" s="70">
        <f>AVERAGE(F8:F39)</f>
        <v>-1.918525</v>
      </c>
      <c r="G41" s="69"/>
      <c r="H41" s="70">
        <f>AVERAGE(H8:H39)</f>
        <v>-4.3751843749999999</v>
      </c>
      <c r="I41" s="69"/>
      <c r="J41" s="70">
        <f>AVERAGE(J8:J39)</f>
        <v>4.1480781250000005</v>
      </c>
      <c r="K41" s="69"/>
      <c r="L41" s="70">
        <f>AVERAGE(L8:L39)</f>
        <v>25.941537500000003</v>
      </c>
      <c r="M41" s="69"/>
      <c r="N41" s="70">
        <f>AVERAGE(N8:N39)</f>
        <v>17.535340000000001</v>
      </c>
      <c r="O41" s="69"/>
      <c r="P41" s="70">
        <f>AVERAGE(P8:P39)</f>
        <v>11.204356000000002</v>
      </c>
      <c r="Q41" s="69"/>
      <c r="R41" s="70">
        <f>AVERAGE(R8:R39)</f>
        <v>13.814728124999997</v>
      </c>
      <c r="S41" s="71"/>
    </row>
    <row r="42" spans="1:19" x14ac:dyDescent="0.3">
      <c r="A42" s="68" t="s">
        <v>28</v>
      </c>
      <c r="B42" s="69"/>
      <c r="C42" s="69"/>
      <c r="D42" s="70">
        <f>MIN(D8:D39)</f>
        <v>-3.5956999999999999</v>
      </c>
      <c r="E42" s="69"/>
      <c r="F42" s="70">
        <f>MIN(F8:F39)</f>
        <v>-6.4196</v>
      </c>
      <c r="G42" s="69"/>
      <c r="H42" s="70">
        <f>MIN(H8:H39)</f>
        <v>-10.996499999999999</v>
      </c>
      <c r="I42" s="69"/>
      <c r="J42" s="70">
        <f>MIN(J8:J39)</f>
        <v>-6.4476000000000004</v>
      </c>
      <c r="K42" s="69"/>
      <c r="L42" s="70">
        <f>MIN(L8:L39)</f>
        <v>0</v>
      </c>
      <c r="M42" s="69"/>
      <c r="N42" s="70">
        <f>MIN(N8:N39)</f>
        <v>8.9396000000000004</v>
      </c>
      <c r="O42" s="69"/>
      <c r="P42" s="70">
        <f>MIN(P8:P39)</f>
        <v>4.8441999999999998</v>
      </c>
      <c r="Q42" s="69"/>
      <c r="R42" s="70">
        <f>MIN(R8:R39)</f>
        <v>0</v>
      </c>
      <c r="S42" s="71"/>
    </row>
    <row r="43" spans="1:19" ht="15" thickBot="1" x14ac:dyDescent="0.35">
      <c r="A43" s="72" t="s">
        <v>29</v>
      </c>
      <c r="B43" s="73"/>
      <c r="C43" s="73"/>
      <c r="D43" s="74">
        <f>MAX(D8:D39)</f>
        <v>3.9733000000000001</v>
      </c>
      <c r="E43" s="73"/>
      <c r="F43" s="74">
        <f>MAX(F8:F39)</f>
        <v>5.3333000000000004</v>
      </c>
      <c r="G43" s="73"/>
      <c r="H43" s="74">
        <f>MAX(H8:H39)</f>
        <v>6.4298000000000002</v>
      </c>
      <c r="I43" s="73"/>
      <c r="J43" s="74">
        <f>MAX(J8:J39)</f>
        <v>18.117899999999999</v>
      </c>
      <c r="K43" s="73"/>
      <c r="L43" s="74">
        <f>MAX(L8:L39)</f>
        <v>43.469900000000003</v>
      </c>
      <c r="M43" s="73"/>
      <c r="N43" s="74">
        <f>MAX(N8:N39)</f>
        <v>32.930199999999999</v>
      </c>
      <c r="O43" s="73"/>
      <c r="P43" s="74">
        <f>MAX(P8:P39)</f>
        <v>20.961400000000001</v>
      </c>
      <c r="Q43" s="73"/>
      <c r="R43" s="74">
        <f>MAX(R8:R39)</f>
        <v>21.6266</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44771</v>
      </c>
      <c r="C8" s="60">
        <f>VLOOKUP($A8,'Return Data'!$B$7:$R$2292,4,0)</f>
        <v>69.665199999999999</v>
      </c>
      <c r="D8" s="60">
        <f>VLOOKUP($A8,'Return Data'!$B$7:$R$2292,10,0)</f>
        <v>-3.4859</v>
      </c>
      <c r="E8" s="61">
        <f t="shared" ref="E8:E21" si="0">RANK(D8,D$8:D$21,0)</f>
        <v>14</v>
      </c>
      <c r="F8" s="60">
        <f>VLOOKUP($A8,'Return Data'!$B$7:$R$2292,11,0)</f>
        <v>-3.6522999999999999</v>
      </c>
      <c r="G8" s="61">
        <f t="shared" ref="G8:G21" si="1">RANK(F8,F$8:F$21,0)</f>
        <v>14</v>
      </c>
      <c r="H8" s="60">
        <f>VLOOKUP($A8,'Return Data'!$B$7:$R$2292,12,0)</f>
        <v>-5.5414000000000003</v>
      </c>
      <c r="I8" s="61">
        <f t="shared" ref="I8:I21" si="2">RANK(H8,H$8:H$21,0)</f>
        <v>14</v>
      </c>
      <c r="J8" s="60">
        <f>VLOOKUP($A8,'Return Data'!$B$7:$R$2292,13,0)</f>
        <v>0.1895</v>
      </c>
      <c r="K8" s="61">
        <f t="shared" ref="K8:K21" si="3">RANK(J8,J$8:J$21,0)</f>
        <v>14</v>
      </c>
      <c r="L8" s="60">
        <f>VLOOKUP($A8,'Return Data'!$B$7:$R$2292,17,0)</f>
        <v>30.7042</v>
      </c>
      <c r="M8" s="61">
        <f t="shared" ref="M8:M21" si="4">RANK(L8,L$8:L$21,0)</f>
        <v>5</v>
      </c>
      <c r="N8" s="60">
        <f>VLOOKUP($A8,'Return Data'!$B$7:$R$2292,14,0)</f>
        <v>14.5433</v>
      </c>
      <c r="O8" s="61">
        <f t="shared" ref="O8:O19" si="5">RANK(N8,N$8:N$21,0)</f>
        <v>12</v>
      </c>
      <c r="P8" s="60">
        <f>VLOOKUP($A8,'Return Data'!$B$7:$R$2292,15,0)</f>
        <v>4.8238000000000003</v>
      </c>
      <c r="Q8" s="61">
        <f>RANK(P8,P$8:P$21,0)</f>
        <v>11</v>
      </c>
      <c r="R8" s="60">
        <f>VLOOKUP($A8,'Return Data'!$B$7:$R$2292,16,0)</f>
        <v>14.486700000000001</v>
      </c>
      <c r="S8" s="62">
        <f t="shared" ref="S8:S21" si="6">RANK(R8,R$8:R$21,0)</f>
        <v>9</v>
      </c>
    </row>
    <row r="9" spans="1:20" x14ac:dyDescent="0.3">
      <c r="A9" s="58" t="s">
        <v>31</v>
      </c>
      <c r="B9" s="59">
        <f>VLOOKUP($A9,'Return Data'!$B$7:$R$2292,3,0)</f>
        <v>44771</v>
      </c>
      <c r="C9" s="60">
        <f>VLOOKUP($A9,'Return Data'!$B$7:$R$2292,4,0)</f>
        <v>419.86599999999999</v>
      </c>
      <c r="D9" s="60">
        <f>VLOOKUP($A9,'Return Data'!$B$7:$R$2292,10,0)</f>
        <v>-0.66690000000000005</v>
      </c>
      <c r="E9" s="61">
        <f t="shared" si="0"/>
        <v>10</v>
      </c>
      <c r="F9" s="60">
        <f>VLOOKUP($A9,'Return Data'!$B$7:$R$2292,11,0)</f>
        <v>-3.0297000000000001</v>
      </c>
      <c r="G9" s="61">
        <f t="shared" si="1"/>
        <v>12</v>
      </c>
      <c r="H9" s="60">
        <f>VLOOKUP($A9,'Return Data'!$B$7:$R$2292,12,0)</f>
        <v>-4.3901000000000003</v>
      </c>
      <c r="I9" s="61">
        <f t="shared" si="2"/>
        <v>11</v>
      </c>
      <c r="J9" s="60">
        <f>VLOOKUP($A9,'Return Data'!$B$7:$R$2292,13,0)</f>
        <v>5.8586</v>
      </c>
      <c r="K9" s="61">
        <f t="shared" si="3"/>
        <v>7</v>
      </c>
      <c r="L9" s="60">
        <f>VLOOKUP($A9,'Return Data'!$B$7:$R$2292,17,0)</f>
        <v>27.6998</v>
      </c>
      <c r="M9" s="61">
        <f t="shared" si="4"/>
        <v>9</v>
      </c>
      <c r="N9" s="60">
        <f>VLOOKUP($A9,'Return Data'!$B$7:$R$2292,14,0)</f>
        <v>15.443099999999999</v>
      </c>
      <c r="O9" s="61">
        <f t="shared" si="5"/>
        <v>9</v>
      </c>
      <c r="P9" s="60">
        <f>VLOOKUP($A9,'Return Data'!$B$7:$R$2292,15,0)</f>
        <v>9.5691000000000006</v>
      </c>
      <c r="Q9" s="61">
        <f>RANK(P9,P$8:P$21,0)</f>
        <v>7</v>
      </c>
      <c r="R9" s="60">
        <f>VLOOKUP($A9,'Return Data'!$B$7:$R$2292,16,0)</f>
        <v>14.008599999999999</v>
      </c>
      <c r="S9" s="62">
        <f t="shared" si="6"/>
        <v>11</v>
      </c>
    </row>
    <row r="10" spans="1:20" x14ac:dyDescent="0.3">
      <c r="A10" s="58" t="s">
        <v>32</v>
      </c>
      <c r="B10" s="59">
        <f>VLOOKUP($A10,'Return Data'!$B$7:$R$2292,3,0)</f>
        <v>44771</v>
      </c>
      <c r="C10" s="60">
        <f>VLOOKUP($A10,'Return Data'!$B$7:$R$2292,4,0)</f>
        <v>254.63</v>
      </c>
      <c r="D10" s="60">
        <f>VLOOKUP($A10,'Return Data'!$B$7:$R$2292,10,0)</f>
        <v>0.1258</v>
      </c>
      <c r="E10" s="61">
        <f t="shared" si="0"/>
        <v>7</v>
      </c>
      <c r="F10" s="60">
        <f>VLOOKUP($A10,'Return Data'!$B$7:$R$2292,11,0)</f>
        <v>1.7015</v>
      </c>
      <c r="G10" s="61">
        <f t="shared" si="1"/>
        <v>1</v>
      </c>
      <c r="H10" s="60">
        <f>VLOOKUP($A10,'Return Data'!$B$7:$R$2292,12,0)</f>
        <v>3.9984999999999999</v>
      </c>
      <c r="I10" s="61">
        <f t="shared" si="2"/>
        <v>1</v>
      </c>
      <c r="J10" s="60">
        <f>VLOOKUP($A10,'Return Data'!$B$7:$R$2292,13,0)</f>
        <v>16.28</v>
      </c>
      <c r="K10" s="61">
        <f t="shared" si="3"/>
        <v>1</v>
      </c>
      <c r="L10" s="60">
        <f>VLOOKUP($A10,'Return Data'!$B$7:$R$2292,17,0)</f>
        <v>33.249299999999998</v>
      </c>
      <c r="M10" s="61">
        <f t="shared" si="4"/>
        <v>3</v>
      </c>
      <c r="N10" s="60">
        <f>VLOOKUP($A10,'Return Data'!$B$7:$R$2292,14,0)</f>
        <v>22.0261</v>
      </c>
      <c r="O10" s="61">
        <f t="shared" si="5"/>
        <v>2</v>
      </c>
      <c r="P10" s="60">
        <f>VLOOKUP($A10,'Return Data'!$B$7:$R$2292,15,0)</f>
        <v>13.1577</v>
      </c>
      <c r="Q10" s="61">
        <f>RANK(P10,P$8:P$21,0)</f>
        <v>1</v>
      </c>
      <c r="R10" s="60">
        <f>VLOOKUP($A10,'Return Data'!$B$7:$R$2292,16,0)</f>
        <v>19.749300000000002</v>
      </c>
      <c r="S10" s="62">
        <f t="shared" si="6"/>
        <v>1</v>
      </c>
    </row>
    <row r="11" spans="1:20" x14ac:dyDescent="0.3">
      <c r="A11" s="58" t="s">
        <v>33</v>
      </c>
      <c r="B11" s="59">
        <f>VLOOKUP($A11,'Return Data'!$B$7:$R$2292,3,0)</f>
        <v>44771</v>
      </c>
      <c r="C11" s="60">
        <f>VLOOKUP($A11,'Return Data'!$B$7:$R$2292,4,0)</f>
        <v>15.53</v>
      </c>
      <c r="D11" s="60">
        <f>VLOOKUP($A11,'Return Data'!$B$7:$R$2292,10,0)</f>
        <v>-0.38490000000000002</v>
      </c>
      <c r="E11" s="61">
        <f t="shared" si="0"/>
        <v>9</v>
      </c>
      <c r="F11" s="60">
        <f>VLOOKUP($A11,'Return Data'!$B$7:$R$2292,11,0)</f>
        <v>-1.1457999999999999</v>
      </c>
      <c r="G11" s="61">
        <f t="shared" si="1"/>
        <v>8</v>
      </c>
      <c r="H11" s="60">
        <f>VLOOKUP($A11,'Return Data'!$B$7:$R$2292,12,0)</f>
        <v>-3.3001</v>
      </c>
      <c r="I11" s="61">
        <f t="shared" si="2"/>
        <v>9</v>
      </c>
      <c r="J11" s="60">
        <f>VLOOKUP($A11,'Return Data'!$B$7:$R$2292,13,0)</f>
        <v>5.0034000000000001</v>
      </c>
      <c r="K11" s="61">
        <f t="shared" si="3"/>
        <v>10</v>
      </c>
      <c r="L11" s="60">
        <f>VLOOKUP($A11,'Return Data'!$B$7:$R$2292,17,0)</f>
        <v>27.321899999999999</v>
      </c>
      <c r="M11" s="61">
        <f t="shared" si="4"/>
        <v>10</v>
      </c>
      <c r="N11" s="60">
        <f>VLOOKUP($A11,'Return Data'!$B$7:$R$2292,14,0)</f>
        <v>15.981999999999999</v>
      </c>
      <c r="O11" s="61">
        <f t="shared" si="5"/>
        <v>8</v>
      </c>
      <c r="P11" s="60"/>
      <c r="Q11" s="61"/>
      <c r="R11" s="60">
        <f>VLOOKUP($A11,'Return Data'!$B$7:$R$2292,16,0)</f>
        <v>11.8125</v>
      </c>
      <c r="S11" s="62">
        <f t="shared" si="6"/>
        <v>13</v>
      </c>
    </row>
    <row r="12" spans="1:20" x14ac:dyDescent="0.3">
      <c r="A12" s="58" t="s">
        <v>34</v>
      </c>
      <c r="B12" s="59">
        <f>VLOOKUP($A12,'Return Data'!$B$7:$R$2292,3,0)</f>
        <v>44771</v>
      </c>
      <c r="C12" s="60">
        <f>VLOOKUP($A12,'Return Data'!$B$7:$R$2292,4,0)</f>
        <v>87.31</v>
      </c>
      <c r="D12" s="60">
        <f>VLOOKUP($A12,'Return Data'!$B$7:$R$2292,10,0)</f>
        <v>-2.6753</v>
      </c>
      <c r="E12" s="61">
        <f t="shared" si="0"/>
        <v>13</v>
      </c>
      <c r="F12" s="60">
        <f>VLOOKUP($A12,'Return Data'!$B$7:$R$2292,11,0)</f>
        <v>-2.2284000000000002</v>
      </c>
      <c r="G12" s="61">
        <f t="shared" si="1"/>
        <v>10</v>
      </c>
      <c r="H12" s="60">
        <f>VLOOKUP($A12,'Return Data'!$B$7:$R$2292,12,0)</f>
        <v>1.5468999999999999</v>
      </c>
      <c r="I12" s="61">
        <f t="shared" si="2"/>
        <v>2</v>
      </c>
      <c r="J12" s="60">
        <f>VLOOKUP($A12,'Return Data'!$B$7:$R$2292,13,0)</f>
        <v>8.5540000000000003</v>
      </c>
      <c r="K12" s="61">
        <f t="shared" si="3"/>
        <v>4</v>
      </c>
      <c r="L12" s="60">
        <f>VLOOKUP($A12,'Return Data'!$B$7:$R$2292,17,0)</f>
        <v>48.541899999999998</v>
      </c>
      <c r="M12" s="61">
        <f t="shared" si="4"/>
        <v>1</v>
      </c>
      <c r="N12" s="60">
        <f>VLOOKUP($A12,'Return Data'!$B$7:$R$2292,14,0)</f>
        <v>23.691199999999998</v>
      </c>
      <c r="O12" s="61">
        <f t="shared" si="5"/>
        <v>1</v>
      </c>
      <c r="P12" s="60">
        <f>VLOOKUP($A12,'Return Data'!$B$7:$R$2292,15,0)</f>
        <v>11.491400000000001</v>
      </c>
      <c r="Q12" s="61">
        <f t="shared" ref="Q12:Q19" si="7">RANK(P12,P$8:P$21,0)</f>
        <v>4</v>
      </c>
      <c r="R12" s="60">
        <f>VLOOKUP($A12,'Return Data'!$B$7:$R$2292,16,0)</f>
        <v>16.235600000000002</v>
      </c>
      <c r="S12" s="62">
        <f t="shared" si="6"/>
        <v>4</v>
      </c>
    </row>
    <row r="13" spans="1:20" x14ac:dyDescent="0.3">
      <c r="A13" s="58" t="s">
        <v>35</v>
      </c>
      <c r="B13" s="59">
        <f>VLOOKUP($A13,'Return Data'!$B$7:$R$2292,3,0)</f>
        <v>44771</v>
      </c>
      <c r="C13" s="60">
        <f>VLOOKUP($A13,'Return Data'!$B$7:$R$2292,4,0)</f>
        <v>16.7102</v>
      </c>
      <c r="D13" s="60">
        <f>VLOOKUP($A13,'Return Data'!$B$7:$R$2292,10,0)</f>
        <v>0.77249999999999996</v>
      </c>
      <c r="E13" s="61">
        <f t="shared" si="0"/>
        <v>5</v>
      </c>
      <c r="F13" s="60">
        <f>VLOOKUP($A13,'Return Data'!$B$7:$R$2292,11,0)</f>
        <v>-1.9590000000000001</v>
      </c>
      <c r="G13" s="61">
        <f t="shared" si="1"/>
        <v>9</v>
      </c>
      <c r="H13" s="60">
        <f>VLOOKUP($A13,'Return Data'!$B$7:$R$2292,12,0)</f>
        <v>-3.9456000000000002</v>
      </c>
      <c r="I13" s="61">
        <f t="shared" si="2"/>
        <v>10</v>
      </c>
      <c r="J13" s="60">
        <f>VLOOKUP($A13,'Return Data'!$B$7:$R$2292,13,0)</f>
        <v>4.4360999999999997</v>
      </c>
      <c r="K13" s="61">
        <f t="shared" si="3"/>
        <v>11</v>
      </c>
      <c r="L13" s="60">
        <f>VLOOKUP($A13,'Return Data'!$B$7:$R$2292,17,0)</f>
        <v>24.992000000000001</v>
      </c>
      <c r="M13" s="61">
        <f t="shared" si="4"/>
        <v>13</v>
      </c>
      <c r="N13" s="60">
        <f>VLOOKUP($A13,'Return Data'!$B$7:$R$2292,14,0)</f>
        <v>15.303699999999999</v>
      </c>
      <c r="O13" s="61">
        <f t="shared" si="5"/>
        <v>10</v>
      </c>
      <c r="P13" s="60">
        <f>VLOOKUP($A13,'Return Data'!$B$7:$R$2292,15,0)</f>
        <v>4.7601000000000004</v>
      </c>
      <c r="Q13" s="61">
        <f t="shared" si="7"/>
        <v>12</v>
      </c>
      <c r="R13" s="60">
        <f>VLOOKUP($A13,'Return Data'!$B$7:$R$2292,16,0)</f>
        <v>7.7297000000000002</v>
      </c>
      <c r="S13" s="62">
        <f t="shared" si="6"/>
        <v>14</v>
      </c>
    </row>
    <row r="14" spans="1:20" x14ac:dyDescent="0.3">
      <c r="A14" s="58" t="s">
        <v>36</v>
      </c>
      <c r="B14" s="59">
        <f>VLOOKUP($A14,'Return Data'!$B$7:$R$2292,3,0)</f>
        <v>44771</v>
      </c>
      <c r="C14" s="60">
        <f>VLOOKUP($A14,'Return Data'!$B$7:$R$2292,4,0)</f>
        <v>396.29099173353899</v>
      </c>
      <c r="D14" s="60">
        <f>VLOOKUP($A14,'Return Data'!$B$7:$R$2292,10,0)</f>
        <v>-2.8E-3</v>
      </c>
      <c r="E14" s="61">
        <f t="shared" si="0"/>
        <v>8</v>
      </c>
      <c r="F14" s="60">
        <f>VLOOKUP($A14,'Return Data'!$B$7:$R$2292,11,0)</f>
        <v>-3.4113000000000002</v>
      </c>
      <c r="G14" s="61">
        <f t="shared" si="1"/>
        <v>13</v>
      </c>
      <c r="H14" s="60">
        <f>VLOOKUP($A14,'Return Data'!$B$7:$R$2292,12,0)</f>
        <v>-5.4657</v>
      </c>
      <c r="I14" s="61">
        <f t="shared" si="2"/>
        <v>13</v>
      </c>
      <c r="J14" s="60">
        <f>VLOOKUP($A14,'Return Data'!$B$7:$R$2292,13,0)</f>
        <v>3.4531000000000001</v>
      </c>
      <c r="K14" s="61">
        <f t="shared" si="3"/>
        <v>13</v>
      </c>
      <c r="L14" s="60">
        <f>VLOOKUP($A14,'Return Data'!$B$7:$R$2292,17,0)</f>
        <v>27.799499999999998</v>
      </c>
      <c r="M14" s="61">
        <f t="shared" si="4"/>
        <v>8</v>
      </c>
      <c r="N14" s="60">
        <f>VLOOKUP($A14,'Return Data'!$B$7:$R$2292,14,0)</f>
        <v>17.8965</v>
      </c>
      <c r="O14" s="61">
        <f t="shared" si="5"/>
        <v>6</v>
      </c>
      <c r="P14" s="60">
        <f>VLOOKUP($A14,'Return Data'!$B$7:$R$2292,15,0)</f>
        <v>9.6460000000000008</v>
      </c>
      <c r="Q14" s="61">
        <f t="shared" si="7"/>
        <v>6</v>
      </c>
      <c r="R14" s="60">
        <f>VLOOKUP($A14,'Return Data'!$B$7:$R$2292,16,0)</f>
        <v>15.739699999999999</v>
      </c>
      <c r="S14" s="62">
        <f t="shared" si="6"/>
        <v>5</v>
      </c>
    </row>
    <row r="15" spans="1:20" x14ac:dyDescent="0.3">
      <c r="A15" s="58" t="s">
        <v>37</v>
      </c>
      <c r="B15" s="59">
        <f>VLOOKUP($A15,'Return Data'!$B$7:$R$2292,3,0)</f>
        <v>44771</v>
      </c>
      <c r="C15" s="60">
        <f>VLOOKUP($A15,'Return Data'!$B$7:$R$2292,4,0)</f>
        <v>55.793999999999997</v>
      </c>
      <c r="D15" s="60">
        <f>VLOOKUP($A15,'Return Data'!$B$7:$R$2292,10,0)</f>
        <v>-1.5613999999999999</v>
      </c>
      <c r="E15" s="61">
        <f t="shared" si="0"/>
        <v>12</v>
      </c>
      <c r="F15" s="60">
        <f>VLOOKUP($A15,'Return Data'!$B$7:$R$2292,11,0)</f>
        <v>-2.9788000000000001</v>
      </c>
      <c r="G15" s="61">
        <f t="shared" si="1"/>
        <v>11</v>
      </c>
      <c r="H15" s="60">
        <f>VLOOKUP($A15,'Return Data'!$B$7:$R$2292,12,0)</f>
        <v>-4.4524999999999997</v>
      </c>
      <c r="I15" s="61">
        <f t="shared" si="2"/>
        <v>12</v>
      </c>
      <c r="J15" s="60">
        <f>VLOOKUP($A15,'Return Data'!$B$7:$R$2292,13,0)</f>
        <v>5.4508000000000001</v>
      </c>
      <c r="K15" s="61">
        <f t="shared" si="3"/>
        <v>8</v>
      </c>
      <c r="L15" s="60">
        <f>VLOOKUP($A15,'Return Data'!$B$7:$R$2292,17,0)</f>
        <v>29.758900000000001</v>
      </c>
      <c r="M15" s="61">
        <f t="shared" si="4"/>
        <v>6</v>
      </c>
      <c r="N15" s="60">
        <f>VLOOKUP($A15,'Return Data'!$B$7:$R$2292,14,0)</f>
        <v>17.642800000000001</v>
      </c>
      <c r="O15" s="61">
        <f t="shared" si="5"/>
        <v>7</v>
      </c>
      <c r="P15" s="60">
        <f>VLOOKUP($A15,'Return Data'!$B$7:$R$2292,15,0)</f>
        <v>9.4772999999999996</v>
      </c>
      <c r="Q15" s="61">
        <f t="shared" si="7"/>
        <v>8</v>
      </c>
      <c r="R15" s="60">
        <f>VLOOKUP($A15,'Return Data'!$B$7:$R$2292,16,0)</f>
        <v>14.665800000000001</v>
      </c>
      <c r="S15" s="62">
        <f t="shared" si="6"/>
        <v>8</v>
      </c>
    </row>
    <row r="16" spans="1:20" x14ac:dyDescent="0.3">
      <c r="A16" s="58" t="s">
        <v>38</v>
      </c>
      <c r="B16" s="59">
        <f>VLOOKUP($A16,'Return Data'!$B$7:$R$2292,3,0)</f>
        <v>44771</v>
      </c>
      <c r="C16" s="60">
        <f>VLOOKUP($A16,'Return Data'!$B$7:$R$2292,4,0)</f>
        <v>120.3652</v>
      </c>
      <c r="D16" s="60">
        <f>VLOOKUP($A16,'Return Data'!$B$7:$R$2292,10,0)</f>
        <v>-1.2356</v>
      </c>
      <c r="E16" s="61">
        <f t="shared" si="0"/>
        <v>11</v>
      </c>
      <c r="F16" s="60">
        <f>VLOOKUP($A16,'Return Data'!$B$7:$R$2292,11,0)</f>
        <v>-1.0889</v>
      </c>
      <c r="G16" s="61">
        <f t="shared" si="1"/>
        <v>7</v>
      </c>
      <c r="H16" s="60">
        <f>VLOOKUP($A16,'Return Data'!$B$7:$R$2292,12,0)</f>
        <v>-2.6772999999999998</v>
      </c>
      <c r="I16" s="61">
        <f t="shared" si="2"/>
        <v>7</v>
      </c>
      <c r="J16" s="60">
        <f>VLOOKUP($A16,'Return Data'!$B$7:$R$2292,13,0)</f>
        <v>6.383</v>
      </c>
      <c r="K16" s="61">
        <f t="shared" si="3"/>
        <v>6</v>
      </c>
      <c r="L16" s="60">
        <f>VLOOKUP($A16,'Return Data'!$B$7:$R$2292,17,0)</f>
        <v>32.527500000000003</v>
      </c>
      <c r="M16" s="61">
        <f t="shared" si="4"/>
        <v>4</v>
      </c>
      <c r="N16" s="60">
        <f>VLOOKUP($A16,'Return Data'!$B$7:$R$2292,14,0)</f>
        <v>19.4635</v>
      </c>
      <c r="O16" s="61">
        <f t="shared" si="5"/>
        <v>4</v>
      </c>
      <c r="P16" s="60">
        <f>VLOOKUP($A16,'Return Data'!$B$7:$R$2292,15,0)</f>
        <v>12.2658</v>
      </c>
      <c r="Q16" s="61">
        <f t="shared" si="7"/>
        <v>3</v>
      </c>
      <c r="R16" s="60">
        <f>VLOOKUP($A16,'Return Data'!$B$7:$R$2292,16,0)</f>
        <v>15.6113</v>
      </c>
      <c r="S16" s="62">
        <f t="shared" si="6"/>
        <v>6</v>
      </c>
    </row>
    <row r="17" spans="1:19" x14ac:dyDescent="0.3">
      <c r="A17" s="58" t="s">
        <v>39</v>
      </c>
      <c r="B17" s="59">
        <f>VLOOKUP($A17,'Return Data'!$B$7:$R$2292,3,0)</f>
        <v>44771</v>
      </c>
      <c r="C17" s="60">
        <f>VLOOKUP($A17,'Return Data'!$B$7:$R$2292,4,0)</f>
        <v>75.62</v>
      </c>
      <c r="D17" s="60">
        <f>VLOOKUP($A17,'Return Data'!$B$7:$R$2292,10,0)</f>
        <v>1.9</v>
      </c>
      <c r="E17" s="61">
        <f t="shared" si="0"/>
        <v>2</v>
      </c>
      <c r="F17" s="60">
        <f>VLOOKUP($A17,'Return Data'!$B$7:$R$2292,11,0)</f>
        <v>1.2994000000000001</v>
      </c>
      <c r="G17" s="61">
        <f t="shared" si="1"/>
        <v>2</v>
      </c>
      <c r="H17" s="60">
        <f>VLOOKUP($A17,'Return Data'!$B$7:$R$2292,12,0)</f>
        <v>-2.2745000000000002</v>
      </c>
      <c r="I17" s="61">
        <f t="shared" si="2"/>
        <v>5</v>
      </c>
      <c r="J17" s="60">
        <f>VLOOKUP($A17,'Return Data'!$B$7:$R$2292,13,0)</f>
        <v>4.2891000000000004</v>
      </c>
      <c r="K17" s="61">
        <f t="shared" si="3"/>
        <v>12</v>
      </c>
      <c r="L17" s="60">
        <f>VLOOKUP($A17,'Return Data'!$B$7:$R$2292,17,0)</f>
        <v>26.254200000000001</v>
      </c>
      <c r="M17" s="61">
        <f t="shared" si="4"/>
        <v>12</v>
      </c>
      <c r="N17" s="60">
        <f>VLOOKUP($A17,'Return Data'!$B$7:$R$2292,14,0)</f>
        <v>12.7219</v>
      </c>
      <c r="O17" s="61">
        <f t="shared" si="5"/>
        <v>13</v>
      </c>
      <c r="P17" s="60">
        <f>VLOOKUP($A17,'Return Data'!$B$7:$R$2292,15,0)</f>
        <v>8.2042000000000002</v>
      </c>
      <c r="Q17" s="61">
        <f t="shared" si="7"/>
        <v>10</v>
      </c>
      <c r="R17" s="60">
        <f>VLOOKUP($A17,'Return Data'!$B$7:$R$2292,16,0)</f>
        <v>12.9482</v>
      </c>
      <c r="S17" s="62">
        <f t="shared" si="6"/>
        <v>12</v>
      </c>
    </row>
    <row r="18" spans="1:19" x14ac:dyDescent="0.3">
      <c r="A18" s="58" t="s">
        <v>40</v>
      </c>
      <c r="B18" s="59">
        <f>VLOOKUP($A18,'Return Data'!$B$7:$R$2292,3,0)</f>
        <v>44771</v>
      </c>
      <c r="C18" s="60">
        <f>VLOOKUP($A18,'Return Data'!$B$7:$R$2292,4,0)</f>
        <v>194.61539999999999</v>
      </c>
      <c r="D18" s="60">
        <f>VLOOKUP($A18,'Return Data'!$B$7:$R$2292,10,0)</f>
        <v>0.36749999999999999</v>
      </c>
      <c r="E18" s="61">
        <f t="shared" si="0"/>
        <v>6</v>
      </c>
      <c r="F18" s="60">
        <f>VLOOKUP($A18,'Return Data'!$B$7:$R$2292,11,0)</f>
        <v>9.8599999999999993E-2</v>
      </c>
      <c r="G18" s="61">
        <f t="shared" si="1"/>
        <v>5</v>
      </c>
      <c r="H18" s="60">
        <f>VLOOKUP($A18,'Return Data'!$B$7:$R$2292,12,0)</f>
        <v>-3.0179</v>
      </c>
      <c r="I18" s="61">
        <f t="shared" si="2"/>
        <v>8</v>
      </c>
      <c r="J18" s="60">
        <f>VLOOKUP($A18,'Return Data'!$B$7:$R$2292,13,0)</f>
        <v>8.9989000000000008</v>
      </c>
      <c r="K18" s="61">
        <f t="shared" si="3"/>
        <v>3</v>
      </c>
      <c r="L18" s="60">
        <f>VLOOKUP($A18,'Return Data'!$B$7:$R$2292,17,0)</f>
        <v>22.247499999999999</v>
      </c>
      <c r="M18" s="61">
        <f t="shared" si="4"/>
        <v>14</v>
      </c>
      <c r="N18" s="60">
        <f>VLOOKUP($A18,'Return Data'!$B$7:$R$2292,14,0)</f>
        <v>15.0771</v>
      </c>
      <c r="O18" s="61">
        <f t="shared" si="5"/>
        <v>11</v>
      </c>
      <c r="P18" s="60">
        <f>VLOOKUP($A18,'Return Data'!$B$7:$R$2292,15,0)</f>
        <v>8.5584000000000007</v>
      </c>
      <c r="Q18" s="61">
        <f t="shared" si="7"/>
        <v>9</v>
      </c>
      <c r="R18" s="60">
        <f>VLOOKUP($A18,'Return Data'!$B$7:$R$2292,16,0)</f>
        <v>17.829000000000001</v>
      </c>
      <c r="S18" s="62">
        <f t="shared" si="6"/>
        <v>2</v>
      </c>
    </row>
    <row r="19" spans="1:19" x14ac:dyDescent="0.3">
      <c r="A19" s="58" t="s">
        <v>43</v>
      </c>
      <c r="B19" s="59">
        <f>VLOOKUP($A19,'Return Data'!$B$7:$R$2292,3,0)</f>
        <v>44771</v>
      </c>
      <c r="C19" s="60">
        <f>VLOOKUP($A19,'Return Data'!$B$7:$R$2292,4,0)</f>
        <v>409.95460000000003</v>
      </c>
      <c r="D19" s="60">
        <f>VLOOKUP($A19,'Return Data'!$B$7:$R$2292,10,0)</f>
        <v>1.5254000000000001</v>
      </c>
      <c r="E19" s="61">
        <f t="shared" si="0"/>
        <v>3</v>
      </c>
      <c r="F19" s="60">
        <f>VLOOKUP($A19,'Return Data'!$B$7:$R$2292,11,0)</f>
        <v>1.2865</v>
      </c>
      <c r="G19" s="61">
        <f t="shared" si="1"/>
        <v>3</v>
      </c>
      <c r="H19" s="60">
        <f>VLOOKUP($A19,'Return Data'!$B$7:$R$2292,12,0)</f>
        <v>1.3129999999999999</v>
      </c>
      <c r="I19" s="61">
        <f t="shared" si="2"/>
        <v>3</v>
      </c>
      <c r="J19" s="60">
        <f>VLOOKUP($A19,'Return Data'!$B$7:$R$2292,13,0)</f>
        <v>13.254099999999999</v>
      </c>
      <c r="K19" s="61">
        <f t="shared" si="3"/>
        <v>2</v>
      </c>
      <c r="L19" s="60">
        <f>VLOOKUP($A19,'Return Data'!$B$7:$R$2292,17,0)</f>
        <v>41.0182</v>
      </c>
      <c r="M19" s="61">
        <f t="shared" si="4"/>
        <v>2</v>
      </c>
      <c r="N19" s="60">
        <f>VLOOKUP($A19,'Return Data'!$B$7:$R$2292,14,0)</f>
        <v>20.801100000000002</v>
      </c>
      <c r="O19" s="61">
        <f t="shared" si="5"/>
        <v>3</v>
      </c>
      <c r="P19" s="60">
        <f>VLOOKUP($A19,'Return Data'!$B$7:$R$2292,15,0)</f>
        <v>9.7759999999999998</v>
      </c>
      <c r="Q19" s="61">
        <f t="shared" si="7"/>
        <v>5</v>
      </c>
      <c r="R19" s="60">
        <f>VLOOKUP($A19,'Return Data'!$B$7:$R$2292,16,0)</f>
        <v>17.138500000000001</v>
      </c>
      <c r="S19" s="62">
        <f t="shared" si="6"/>
        <v>3</v>
      </c>
    </row>
    <row r="20" spans="1:19" x14ac:dyDescent="0.3">
      <c r="A20" s="58" t="s">
        <v>44</v>
      </c>
      <c r="B20" s="59">
        <f>VLOOKUP($A20,'Return Data'!$B$7:$R$2292,3,0)</f>
        <v>44771</v>
      </c>
      <c r="C20" s="60">
        <f>VLOOKUP($A20,'Return Data'!$B$7:$R$2292,4,0)</f>
        <v>16.63</v>
      </c>
      <c r="D20" s="60">
        <f>VLOOKUP($A20,'Return Data'!$B$7:$R$2292,10,0)</f>
        <v>1.0327999999999999</v>
      </c>
      <c r="E20" s="61">
        <f t="shared" si="0"/>
        <v>4</v>
      </c>
      <c r="F20" s="60">
        <f>VLOOKUP($A20,'Return Data'!$B$7:$R$2292,11,0)</f>
        <v>0.4834</v>
      </c>
      <c r="G20" s="61">
        <f t="shared" si="1"/>
        <v>4</v>
      </c>
      <c r="H20" s="60">
        <f>VLOOKUP($A20,'Return Data'!$B$7:$R$2292,12,0)</f>
        <v>-2.1764999999999999</v>
      </c>
      <c r="I20" s="61">
        <f t="shared" si="2"/>
        <v>4</v>
      </c>
      <c r="J20" s="60">
        <f>VLOOKUP($A20,'Return Data'!$B$7:$R$2292,13,0)</f>
        <v>8.1978000000000009</v>
      </c>
      <c r="K20" s="61">
        <f t="shared" si="3"/>
        <v>5</v>
      </c>
      <c r="L20" s="60">
        <f>VLOOKUP($A20,'Return Data'!$B$7:$R$2292,17,0)</f>
        <v>26.5749</v>
      </c>
      <c r="M20" s="61">
        <f t="shared" si="4"/>
        <v>11</v>
      </c>
      <c r="N20" s="60"/>
      <c r="O20" s="61"/>
      <c r="P20" s="60"/>
      <c r="Q20" s="61"/>
      <c r="R20" s="60">
        <f>VLOOKUP($A20,'Return Data'!$B$7:$R$2292,16,0)</f>
        <v>14.955500000000001</v>
      </c>
      <c r="S20" s="62">
        <f t="shared" si="6"/>
        <v>7</v>
      </c>
    </row>
    <row r="21" spans="1:19" x14ac:dyDescent="0.3">
      <c r="A21" s="58" t="s">
        <v>45</v>
      </c>
      <c r="B21" s="59">
        <f>VLOOKUP($A21,'Return Data'!$B$7:$R$2292,3,0)</f>
        <v>44771</v>
      </c>
      <c r="C21" s="60">
        <f>VLOOKUP($A21,'Return Data'!$B$7:$R$2292,4,0)</f>
        <v>98.466999999999999</v>
      </c>
      <c r="D21" s="60">
        <f>VLOOKUP($A21,'Return Data'!$B$7:$R$2292,10,0)</f>
        <v>2.0404</v>
      </c>
      <c r="E21" s="61">
        <f t="shared" si="0"/>
        <v>1</v>
      </c>
      <c r="F21" s="60">
        <f>VLOOKUP($A21,'Return Data'!$B$7:$R$2292,11,0)</f>
        <v>-0.87319999999999998</v>
      </c>
      <c r="G21" s="61">
        <f t="shared" si="1"/>
        <v>6</v>
      </c>
      <c r="H21" s="60">
        <f>VLOOKUP($A21,'Return Data'!$B$7:$R$2292,12,0)</f>
        <v>-2.5720999999999998</v>
      </c>
      <c r="I21" s="61">
        <f t="shared" si="2"/>
        <v>6</v>
      </c>
      <c r="J21" s="60">
        <f>VLOOKUP($A21,'Return Data'!$B$7:$R$2292,13,0)</f>
        <v>5.0792000000000002</v>
      </c>
      <c r="K21" s="61">
        <f t="shared" si="3"/>
        <v>9</v>
      </c>
      <c r="L21" s="60">
        <f>VLOOKUP($A21,'Return Data'!$B$7:$R$2292,17,0)</f>
        <v>27.875599999999999</v>
      </c>
      <c r="M21" s="61">
        <f t="shared" si="4"/>
        <v>7</v>
      </c>
      <c r="N21" s="60">
        <f>VLOOKUP($A21,'Return Data'!$B$7:$R$2292,14,0)</f>
        <v>18.949400000000001</v>
      </c>
      <c r="O21" s="61">
        <f>RANK(N21,N$8:N$21,0)</f>
        <v>5</v>
      </c>
      <c r="P21" s="60">
        <f>VLOOKUP($A21,'Return Data'!$B$7:$R$2292,15,0)</f>
        <v>12.319599999999999</v>
      </c>
      <c r="Q21" s="61">
        <f>RANK(P21,P$8:P$21,0)</f>
        <v>2</v>
      </c>
      <c r="R21" s="60">
        <f>VLOOKUP($A21,'Return Data'!$B$7:$R$2292,16,0)</f>
        <v>14.368600000000001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-0.16059999999999994</v>
      </c>
      <c r="E23" s="69"/>
      <c r="F23" s="70">
        <f>AVERAGE(F8:F21)</f>
        <v>-1.107</v>
      </c>
      <c r="G23" s="69"/>
      <c r="H23" s="70">
        <f>AVERAGE(H8:H21)</f>
        <v>-2.3539500000000002</v>
      </c>
      <c r="I23" s="69"/>
      <c r="J23" s="70">
        <f>AVERAGE(J8:J21)</f>
        <v>6.8162571428571423</v>
      </c>
      <c r="K23" s="69"/>
      <c r="L23" s="70">
        <f>AVERAGE(L8:L21)</f>
        <v>30.468957142857146</v>
      </c>
      <c r="M23" s="69"/>
      <c r="N23" s="70">
        <f>AVERAGE(N8:N21)</f>
        <v>17.657053846153847</v>
      </c>
      <c r="O23" s="69"/>
      <c r="P23" s="70">
        <f>AVERAGE(P8:P21)</f>
        <v>9.5041166666666665</v>
      </c>
      <c r="Q23" s="69"/>
      <c r="R23" s="70">
        <f>AVERAGE(R8:R21)</f>
        <v>14.805642857142857</v>
      </c>
      <c r="S23" s="71"/>
    </row>
    <row r="24" spans="1:19" x14ac:dyDescent="0.3">
      <c r="A24" s="68" t="s">
        <v>28</v>
      </c>
      <c r="B24" s="69"/>
      <c r="C24" s="69"/>
      <c r="D24" s="70">
        <f>MIN(D8:D21)</f>
        <v>-3.4859</v>
      </c>
      <c r="E24" s="69"/>
      <c r="F24" s="70">
        <f>MIN(F8:F21)</f>
        <v>-3.6522999999999999</v>
      </c>
      <c r="G24" s="69"/>
      <c r="H24" s="70">
        <f>MIN(H8:H21)</f>
        <v>-5.5414000000000003</v>
      </c>
      <c r="I24" s="69"/>
      <c r="J24" s="70">
        <f>MIN(J8:J21)</f>
        <v>0.1895</v>
      </c>
      <c r="K24" s="69"/>
      <c r="L24" s="70">
        <f>MIN(L8:L21)</f>
        <v>22.247499999999999</v>
      </c>
      <c r="M24" s="69"/>
      <c r="N24" s="70">
        <f>MIN(N8:N21)</f>
        <v>12.7219</v>
      </c>
      <c r="O24" s="69"/>
      <c r="P24" s="70">
        <f>MIN(P8:P21)</f>
        <v>4.7601000000000004</v>
      </c>
      <c r="Q24" s="69"/>
      <c r="R24" s="70">
        <f>MIN(R8:R21)</f>
        <v>7.7297000000000002</v>
      </c>
      <c r="S24" s="71"/>
    </row>
    <row r="25" spans="1:19" ht="15" thickBot="1" x14ac:dyDescent="0.35">
      <c r="A25" s="72" t="s">
        <v>29</v>
      </c>
      <c r="B25" s="73"/>
      <c r="C25" s="73"/>
      <c r="D25" s="74">
        <f>MAX(D8:D21)</f>
        <v>2.0404</v>
      </c>
      <c r="E25" s="73"/>
      <c r="F25" s="74">
        <f>MAX(F8:F21)</f>
        <v>1.7015</v>
      </c>
      <c r="G25" s="73"/>
      <c r="H25" s="74">
        <f>MAX(H8:H21)</f>
        <v>3.9984999999999999</v>
      </c>
      <c r="I25" s="73"/>
      <c r="J25" s="74">
        <f>MAX(J8:J21)</f>
        <v>16.28</v>
      </c>
      <c r="K25" s="73"/>
      <c r="L25" s="74">
        <f>MAX(L8:L21)</f>
        <v>48.541899999999998</v>
      </c>
      <c r="M25" s="73"/>
      <c r="N25" s="74">
        <f>MAX(N8:N21)</f>
        <v>23.691199999999998</v>
      </c>
      <c r="O25" s="73"/>
      <c r="P25" s="74">
        <f>MAX(P8:P21)</f>
        <v>13.1577</v>
      </c>
      <c r="Q25" s="73"/>
      <c r="R25" s="74">
        <f>MAX(R8:R21)</f>
        <v>19.749300000000002</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44771</v>
      </c>
      <c r="C8" s="60">
        <f>VLOOKUP($A8,'Return Data'!$B$7:$R$2292,4,0)</f>
        <v>644.37</v>
      </c>
      <c r="D8" s="60">
        <f>VLOOKUP($A8,'Return Data'!$B$7:$R$2292,10,0)</f>
        <v>-4.1486999999999998</v>
      </c>
      <c r="E8" s="61">
        <f t="shared" ref="E8:E33" si="0">RANK(D8,D$8:D$33,0)</f>
        <v>26</v>
      </c>
      <c r="F8" s="60">
        <f>VLOOKUP($A8,'Return Data'!$B$7:$R$2292,11,0)</f>
        <v>-9.2871000000000006</v>
      </c>
      <c r="G8" s="61">
        <f t="shared" ref="G8:G33" si="1">RANK(F8,F$8:F$33,0)</f>
        <v>26</v>
      </c>
      <c r="H8" s="60">
        <f>VLOOKUP($A8,'Return Data'!$B$7:$R$2292,12,0)</f>
        <v>-13.113200000000001</v>
      </c>
      <c r="I8" s="61">
        <f t="shared" ref="I8:I33" si="2">RANK(H8,H$8:H$33,0)</f>
        <v>26</v>
      </c>
      <c r="J8" s="60">
        <f>VLOOKUP($A8,'Return Data'!$B$7:$R$2292,13,0)</f>
        <v>-3.1429999999999998</v>
      </c>
      <c r="K8" s="61">
        <f>RANK(J8,J$8:J$33,0)</f>
        <v>26</v>
      </c>
      <c r="L8" s="60">
        <f>VLOOKUP($A8,'Return Data'!$B$7:$R$2292,17,0)</f>
        <v>25.787400000000002</v>
      </c>
      <c r="M8" s="61">
        <f>RANK(L8,L$8:L$33,0)</f>
        <v>24</v>
      </c>
      <c r="N8" s="60">
        <f>VLOOKUP($A8,'Return Data'!$B$7:$R$2292,14,0)</f>
        <v>16.994399999999999</v>
      </c>
      <c r="O8" s="61">
        <f>RANK(N8,N$8:N$33,0)</f>
        <v>21</v>
      </c>
      <c r="P8" s="60">
        <f>VLOOKUP($A8,'Return Data'!$B$7:$R$2292,15,0)</f>
        <v>8.4396000000000004</v>
      </c>
      <c r="Q8" s="61">
        <f>RANK(P8,P$8:P$33,0)</f>
        <v>20</v>
      </c>
      <c r="R8" s="60">
        <f>VLOOKUP($A8,'Return Data'!$B$7:$R$2292,16,0)</f>
        <v>15.373200000000001</v>
      </c>
      <c r="S8" s="62">
        <f>RANK(R8,R$8:R$33,0)</f>
        <v>16</v>
      </c>
    </row>
    <row r="9" spans="1:20" x14ac:dyDescent="0.3">
      <c r="A9" s="58" t="s">
        <v>860</v>
      </c>
      <c r="B9" s="59">
        <f>VLOOKUP($A9,'Return Data'!$B$7:$R$2292,3,0)</f>
        <v>44771</v>
      </c>
      <c r="C9" s="60">
        <f>VLOOKUP($A9,'Return Data'!$B$7:$R$2292,4,0)</f>
        <v>21.08</v>
      </c>
      <c r="D9" s="60">
        <f>VLOOKUP($A9,'Return Data'!$B$7:$R$2292,10,0)</f>
        <v>-1.3109</v>
      </c>
      <c r="E9" s="61">
        <f t="shared" si="0"/>
        <v>23</v>
      </c>
      <c r="F9" s="60">
        <f>VLOOKUP($A9,'Return Data'!$B$7:$R$2292,11,0)</f>
        <v>-1.0792999999999999</v>
      </c>
      <c r="G9" s="61">
        <f t="shared" si="1"/>
        <v>17</v>
      </c>
      <c r="H9" s="60">
        <f>VLOOKUP($A9,'Return Data'!$B$7:$R$2292,12,0)</f>
        <v>-4.6154000000000002</v>
      </c>
      <c r="I9" s="61">
        <f t="shared" si="2"/>
        <v>24</v>
      </c>
      <c r="J9" s="60">
        <f>VLOOKUP($A9,'Return Data'!$B$7:$R$2292,13,0)</f>
        <v>4.6673</v>
      </c>
      <c r="K9" s="61">
        <f t="shared" ref="K9:K33" si="3">RANK(J9,J$8:J$33,0)</f>
        <v>19</v>
      </c>
      <c r="L9" s="60">
        <f>VLOOKUP($A9,'Return Data'!$B$7:$R$2292,17,0)</f>
        <v>32.484099999999998</v>
      </c>
      <c r="M9" s="61">
        <f t="shared" ref="M9:M33" si="4">RANK(L9,L$8:L$33,0)</f>
        <v>9</v>
      </c>
      <c r="N9" s="60">
        <f>VLOOKUP($A9,'Return Data'!$B$7:$R$2292,14,0)</f>
        <v>23.775400000000001</v>
      </c>
      <c r="O9" s="61">
        <f t="shared" ref="O9:O33" si="5">RANK(N9,N$8:N$33,0)</f>
        <v>2</v>
      </c>
      <c r="P9" s="60"/>
      <c r="Q9" s="61"/>
      <c r="R9" s="60">
        <f>VLOOKUP($A9,'Return Data'!$B$7:$R$2292,16,0)</f>
        <v>21.873799999999999</v>
      </c>
      <c r="S9" s="62">
        <f t="shared" ref="S9:S33" si="6">RANK(R9,R$8:R$33,0)</f>
        <v>3</v>
      </c>
    </row>
    <row r="10" spans="1:20" x14ac:dyDescent="0.3">
      <c r="A10" s="58" t="s">
        <v>2032</v>
      </c>
      <c r="B10" s="59">
        <f>VLOOKUP($A10,'Return Data'!$B$7:$R$2292,3,0)</f>
        <v>44771</v>
      </c>
      <c r="C10" s="60">
        <f>VLOOKUP($A10,'Return Data'!$B$7:$R$2292,4,0)</f>
        <v>59.51</v>
      </c>
      <c r="D10" s="60">
        <f>VLOOKUP($A10,'Return Data'!$B$7:$R$2292,10,0)</f>
        <v>0.89859999999999995</v>
      </c>
      <c r="E10" s="61">
        <f t="shared" si="0"/>
        <v>11</v>
      </c>
      <c r="F10" s="60">
        <f>VLOOKUP($A10,'Return Data'!$B$7:$R$2292,11,0)</f>
        <v>-1.7663</v>
      </c>
      <c r="G10" s="61">
        <f t="shared" si="1"/>
        <v>21</v>
      </c>
      <c r="H10" s="60">
        <f>VLOOKUP($A10,'Return Data'!$B$7:$R$2292,12,0)</f>
        <v>-4.0006000000000004</v>
      </c>
      <c r="I10" s="61">
        <f t="shared" si="2"/>
        <v>20</v>
      </c>
      <c r="J10" s="60">
        <f>VLOOKUP($A10,'Return Data'!$B$7:$R$2292,13,0)</f>
        <v>3.2801</v>
      </c>
      <c r="K10" s="61">
        <f t="shared" si="3"/>
        <v>22</v>
      </c>
      <c r="L10" s="60">
        <f>VLOOKUP($A10,'Return Data'!$B$7:$R$2292,17,0)</f>
        <v>27.810199999999998</v>
      </c>
      <c r="M10" s="61">
        <f t="shared" si="4"/>
        <v>22</v>
      </c>
      <c r="N10" s="60">
        <f>VLOOKUP($A10,'Return Data'!$B$7:$R$2292,14,0)</f>
        <v>20.176400000000001</v>
      </c>
      <c r="O10" s="61">
        <f t="shared" si="5"/>
        <v>11</v>
      </c>
      <c r="P10" s="60">
        <f>VLOOKUP($A10,'Return Data'!$B$7:$R$2292,15,0)</f>
        <v>10.563000000000001</v>
      </c>
      <c r="Q10" s="61">
        <f t="shared" ref="Q10:Q33" si="7">RANK(P10,P$8:P$33,0)</f>
        <v>17</v>
      </c>
      <c r="R10" s="60">
        <f>VLOOKUP($A10,'Return Data'!$B$7:$R$2292,16,0)</f>
        <v>13.011900000000001</v>
      </c>
      <c r="S10" s="62">
        <f t="shared" si="6"/>
        <v>24</v>
      </c>
    </row>
    <row r="11" spans="1:20" x14ac:dyDescent="0.3">
      <c r="A11" s="58" t="s">
        <v>862</v>
      </c>
      <c r="B11" s="59">
        <f>VLOOKUP($A11,'Return Data'!$B$7:$R$2292,3,0)</f>
        <v>44771</v>
      </c>
      <c r="C11" s="60">
        <f>VLOOKUP($A11,'Return Data'!$B$7:$R$2292,4,0)</f>
        <v>175.01</v>
      </c>
      <c r="D11" s="60">
        <f>VLOOKUP($A11,'Return Data'!$B$7:$R$2292,10,0)</f>
        <v>1.2847999999999999</v>
      </c>
      <c r="E11" s="61">
        <f t="shared" si="0"/>
        <v>7</v>
      </c>
      <c r="F11" s="60">
        <f>VLOOKUP($A11,'Return Data'!$B$7:$R$2292,11,0)</f>
        <v>-0.79359999999999997</v>
      </c>
      <c r="G11" s="61">
        <f t="shared" si="1"/>
        <v>14</v>
      </c>
      <c r="H11" s="60">
        <f>VLOOKUP($A11,'Return Data'!$B$7:$R$2292,12,0)</f>
        <v>-2.8153999999999999</v>
      </c>
      <c r="I11" s="61">
        <f t="shared" si="2"/>
        <v>13</v>
      </c>
      <c r="J11" s="60">
        <f>VLOOKUP($A11,'Return Data'!$B$7:$R$2292,13,0)</f>
        <v>6.5575000000000001</v>
      </c>
      <c r="K11" s="61">
        <f t="shared" si="3"/>
        <v>13</v>
      </c>
      <c r="L11" s="60">
        <f>VLOOKUP($A11,'Return Data'!$B$7:$R$2292,17,0)</f>
        <v>31.4268</v>
      </c>
      <c r="M11" s="61">
        <f t="shared" si="4"/>
        <v>12</v>
      </c>
      <c r="N11" s="60">
        <f>VLOOKUP($A11,'Return Data'!$B$7:$R$2292,14,0)</f>
        <v>22.962599999999998</v>
      </c>
      <c r="O11" s="61">
        <f t="shared" si="5"/>
        <v>4</v>
      </c>
      <c r="P11" s="60">
        <f>VLOOKUP($A11,'Return Data'!$B$7:$R$2292,15,0)</f>
        <v>13.85</v>
      </c>
      <c r="Q11" s="61">
        <f t="shared" si="7"/>
        <v>3</v>
      </c>
      <c r="R11" s="60">
        <f>VLOOKUP($A11,'Return Data'!$B$7:$R$2292,16,0)</f>
        <v>21.209299999999999</v>
      </c>
      <c r="S11" s="62">
        <f t="shared" si="6"/>
        <v>4</v>
      </c>
    </row>
    <row r="12" spans="1:20" x14ac:dyDescent="0.3">
      <c r="A12" s="58" t="s">
        <v>864</v>
      </c>
      <c r="B12" s="59">
        <f>VLOOKUP($A12,'Return Data'!$B$7:$R$2292,3,0)</f>
        <v>44771</v>
      </c>
      <c r="C12" s="60">
        <f>VLOOKUP($A12,'Return Data'!$B$7:$R$2292,4,0)</f>
        <v>376.10700000000003</v>
      </c>
      <c r="D12" s="60">
        <f>VLOOKUP($A12,'Return Data'!$B$7:$R$2292,10,0)</f>
        <v>2.4817999999999998</v>
      </c>
      <c r="E12" s="61">
        <f t="shared" si="0"/>
        <v>2</v>
      </c>
      <c r="F12" s="60">
        <f>VLOOKUP($A12,'Return Data'!$B$7:$R$2292,11,0)</f>
        <v>-0.52900000000000003</v>
      </c>
      <c r="G12" s="61">
        <f t="shared" si="1"/>
        <v>13</v>
      </c>
      <c r="H12" s="60">
        <f>VLOOKUP($A12,'Return Data'!$B$7:$R$2292,12,0)</f>
        <v>-4.0110000000000001</v>
      </c>
      <c r="I12" s="61">
        <f t="shared" si="2"/>
        <v>21</v>
      </c>
      <c r="J12" s="60">
        <f>VLOOKUP($A12,'Return Data'!$B$7:$R$2292,13,0)</f>
        <v>0.66559999999999997</v>
      </c>
      <c r="K12" s="61">
        <f t="shared" si="3"/>
        <v>25</v>
      </c>
      <c r="L12" s="60">
        <f>VLOOKUP($A12,'Return Data'!$B$7:$R$2292,17,0)</f>
        <v>28.133099999999999</v>
      </c>
      <c r="M12" s="61">
        <f t="shared" si="4"/>
        <v>21</v>
      </c>
      <c r="N12" s="60">
        <f>VLOOKUP($A12,'Return Data'!$B$7:$R$2292,14,0)</f>
        <v>19.0898</v>
      </c>
      <c r="O12" s="61">
        <f t="shared" si="5"/>
        <v>13</v>
      </c>
      <c r="P12" s="60">
        <f>VLOOKUP($A12,'Return Data'!$B$7:$R$2292,15,0)</f>
        <v>11.934200000000001</v>
      </c>
      <c r="Q12" s="61">
        <f t="shared" si="7"/>
        <v>14</v>
      </c>
      <c r="R12" s="60">
        <f>VLOOKUP($A12,'Return Data'!$B$7:$R$2292,16,0)</f>
        <v>16.0199</v>
      </c>
      <c r="S12" s="62">
        <f t="shared" si="6"/>
        <v>12</v>
      </c>
    </row>
    <row r="13" spans="1:20" x14ac:dyDescent="0.3">
      <c r="A13" s="58" t="s">
        <v>866</v>
      </c>
      <c r="B13" s="59">
        <f>VLOOKUP($A13,'Return Data'!$B$7:$R$2292,3,0)</f>
        <v>44771</v>
      </c>
      <c r="C13" s="60">
        <f>VLOOKUP($A13,'Return Data'!$B$7:$R$2292,4,0)</f>
        <v>58.098999999999997</v>
      </c>
      <c r="D13" s="60">
        <f>VLOOKUP($A13,'Return Data'!$B$7:$R$2292,10,0)</f>
        <v>1.8441000000000001</v>
      </c>
      <c r="E13" s="61">
        <f t="shared" si="0"/>
        <v>4</v>
      </c>
      <c r="F13" s="60">
        <f>VLOOKUP($A13,'Return Data'!$B$7:$R$2292,11,0)</f>
        <v>0.8891</v>
      </c>
      <c r="G13" s="61">
        <f t="shared" si="1"/>
        <v>6</v>
      </c>
      <c r="H13" s="60">
        <f>VLOOKUP($A13,'Return Data'!$B$7:$R$2292,12,0)</f>
        <v>-0.63109999999999999</v>
      </c>
      <c r="I13" s="61">
        <f t="shared" si="2"/>
        <v>8</v>
      </c>
      <c r="J13" s="60">
        <f>VLOOKUP($A13,'Return Data'!$B$7:$R$2292,13,0)</f>
        <v>7.5648</v>
      </c>
      <c r="K13" s="61">
        <f t="shared" si="3"/>
        <v>11</v>
      </c>
      <c r="L13" s="60">
        <f>VLOOKUP($A13,'Return Data'!$B$7:$R$2292,17,0)</f>
        <v>31.486899999999999</v>
      </c>
      <c r="M13" s="61">
        <f t="shared" si="4"/>
        <v>11</v>
      </c>
      <c r="N13" s="60">
        <f>VLOOKUP($A13,'Return Data'!$B$7:$R$2292,14,0)</f>
        <v>21.4986</v>
      </c>
      <c r="O13" s="61">
        <f t="shared" si="5"/>
        <v>5</v>
      </c>
      <c r="P13" s="60">
        <f>VLOOKUP($A13,'Return Data'!$B$7:$R$2292,15,0)</f>
        <v>14.630599999999999</v>
      </c>
      <c r="Q13" s="61">
        <f t="shared" si="7"/>
        <v>2</v>
      </c>
      <c r="R13" s="60">
        <f>VLOOKUP($A13,'Return Data'!$B$7:$R$2292,16,0)</f>
        <v>15.770200000000001</v>
      </c>
      <c r="S13" s="62">
        <f t="shared" si="6"/>
        <v>14</v>
      </c>
    </row>
    <row r="14" spans="1:20" x14ac:dyDescent="0.3">
      <c r="A14" s="58" t="s">
        <v>869</v>
      </c>
      <c r="B14" s="59">
        <f>VLOOKUP($A14,'Return Data'!$B$7:$R$2292,3,0)</f>
        <v>44771</v>
      </c>
      <c r="C14" s="60">
        <f>VLOOKUP($A14,'Return Data'!$B$7:$R$2292,4,0)</f>
        <v>128.76900000000001</v>
      </c>
      <c r="D14" s="60">
        <f>VLOOKUP($A14,'Return Data'!$B$7:$R$2292,10,0)</f>
        <v>0.81599999999999995</v>
      </c>
      <c r="E14" s="61">
        <f t="shared" si="0"/>
        <v>12</v>
      </c>
      <c r="F14" s="60">
        <f>VLOOKUP($A14,'Return Data'!$B$7:$R$2292,11,0)</f>
        <v>-0.997</v>
      </c>
      <c r="G14" s="61">
        <f t="shared" si="1"/>
        <v>15</v>
      </c>
      <c r="H14" s="60">
        <f>VLOOKUP($A14,'Return Data'!$B$7:$R$2292,12,0)</f>
        <v>-4.3479000000000001</v>
      </c>
      <c r="I14" s="61">
        <f t="shared" si="2"/>
        <v>22</v>
      </c>
      <c r="J14" s="60">
        <f>VLOOKUP($A14,'Return Data'!$B$7:$R$2292,13,0)</f>
        <v>6.3437000000000001</v>
      </c>
      <c r="K14" s="61">
        <f t="shared" si="3"/>
        <v>14</v>
      </c>
      <c r="L14" s="60">
        <f>VLOOKUP($A14,'Return Data'!$B$7:$R$2292,17,0)</f>
        <v>34.403799999999997</v>
      </c>
      <c r="M14" s="61">
        <f t="shared" si="4"/>
        <v>5</v>
      </c>
      <c r="N14" s="60">
        <f>VLOOKUP($A14,'Return Data'!$B$7:$R$2292,14,0)</f>
        <v>17.569199999999999</v>
      </c>
      <c r="O14" s="61">
        <f t="shared" si="5"/>
        <v>19</v>
      </c>
      <c r="P14" s="60">
        <f>VLOOKUP($A14,'Return Data'!$B$7:$R$2292,15,0)</f>
        <v>10.440099999999999</v>
      </c>
      <c r="Q14" s="61">
        <f t="shared" si="7"/>
        <v>18</v>
      </c>
      <c r="R14" s="60">
        <f>VLOOKUP($A14,'Return Data'!$B$7:$R$2292,16,0)</f>
        <v>14.3367</v>
      </c>
      <c r="S14" s="62">
        <f t="shared" si="6"/>
        <v>19</v>
      </c>
    </row>
    <row r="15" spans="1:20" x14ac:dyDescent="0.3">
      <c r="A15" s="58" t="s">
        <v>1883</v>
      </c>
      <c r="B15" s="59">
        <f>VLOOKUP($A15,'Return Data'!$B$7:$R$2292,3,0)</f>
        <v>44771</v>
      </c>
      <c r="C15" s="60">
        <f>VLOOKUP($A15,'Return Data'!$B$7:$R$2292,4,0)</f>
        <v>193.191</v>
      </c>
      <c r="D15" s="60">
        <f>VLOOKUP($A15,'Return Data'!$B$7:$R$2292,10,0)</f>
        <v>1.3599000000000001</v>
      </c>
      <c r="E15" s="61">
        <f t="shared" si="0"/>
        <v>6</v>
      </c>
      <c r="F15" s="60">
        <f>VLOOKUP($A15,'Return Data'!$B$7:$R$2292,11,0)</f>
        <v>2.823</v>
      </c>
      <c r="G15" s="61">
        <f t="shared" si="1"/>
        <v>2</v>
      </c>
      <c r="H15" s="60">
        <f>VLOOKUP($A15,'Return Data'!$B$7:$R$2292,12,0)</f>
        <v>6.6799999999999998E-2</v>
      </c>
      <c r="I15" s="61">
        <f t="shared" si="2"/>
        <v>6</v>
      </c>
      <c r="J15" s="60">
        <f>VLOOKUP($A15,'Return Data'!$B$7:$R$2292,13,0)</f>
        <v>12.089</v>
      </c>
      <c r="K15" s="61">
        <f t="shared" si="3"/>
        <v>3</v>
      </c>
      <c r="L15" s="60">
        <f>VLOOKUP($A15,'Return Data'!$B$7:$R$2292,17,0)</f>
        <v>36.545000000000002</v>
      </c>
      <c r="M15" s="61">
        <f t="shared" si="4"/>
        <v>2</v>
      </c>
      <c r="N15" s="60">
        <f>VLOOKUP($A15,'Return Data'!$B$7:$R$2292,14,0)</f>
        <v>20.716000000000001</v>
      </c>
      <c r="O15" s="61">
        <f t="shared" si="5"/>
        <v>8</v>
      </c>
      <c r="P15" s="60">
        <f>VLOOKUP($A15,'Return Data'!$B$7:$R$2292,15,0)</f>
        <v>12.3675</v>
      </c>
      <c r="Q15" s="61">
        <f t="shared" si="7"/>
        <v>12</v>
      </c>
      <c r="R15" s="60">
        <f>VLOOKUP($A15,'Return Data'!$B$7:$R$2292,16,0)</f>
        <v>11.7034</v>
      </c>
      <c r="S15" s="62">
        <f t="shared" si="6"/>
        <v>26</v>
      </c>
    </row>
    <row r="16" spans="1:20" x14ac:dyDescent="0.3">
      <c r="A16" s="58" t="s">
        <v>870</v>
      </c>
      <c r="B16" s="59">
        <f>VLOOKUP($A16,'Return Data'!$B$7:$R$2292,3,0)</f>
        <v>44771</v>
      </c>
      <c r="C16" s="60">
        <f>VLOOKUP($A16,'Return Data'!$B$7:$R$2292,4,0)</f>
        <v>16.172599999999999</v>
      </c>
      <c r="D16" s="60">
        <f>VLOOKUP($A16,'Return Data'!$B$7:$R$2292,10,0)</f>
        <v>0.26910000000000001</v>
      </c>
      <c r="E16" s="61">
        <f t="shared" si="0"/>
        <v>17</v>
      </c>
      <c r="F16" s="60">
        <f>VLOOKUP($A16,'Return Data'!$B$7:$R$2292,11,0)</f>
        <v>-2.1981999999999999</v>
      </c>
      <c r="G16" s="61">
        <f t="shared" si="1"/>
        <v>23</v>
      </c>
      <c r="H16" s="60">
        <f>VLOOKUP($A16,'Return Data'!$B$7:$R$2292,12,0)</f>
        <v>-3.6806000000000001</v>
      </c>
      <c r="I16" s="61">
        <f t="shared" si="2"/>
        <v>19</v>
      </c>
      <c r="J16" s="60">
        <f>VLOOKUP($A16,'Return Data'!$B$7:$R$2292,13,0)</f>
        <v>5.5425000000000004</v>
      </c>
      <c r="K16" s="61">
        <f t="shared" si="3"/>
        <v>17</v>
      </c>
      <c r="L16" s="60">
        <f>VLOOKUP($A16,'Return Data'!$B$7:$R$2292,17,0)</f>
        <v>29.578800000000001</v>
      </c>
      <c r="M16" s="61">
        <f t="shared" si="4"/>
        <v>18</v>
      </c>
      <c r="N16" s="60"/>
      <c r="O16" s="61"/>
      <c r="P16" s="60"/>
      <c r="Q16" s="61"/>
      <c r="R16" s="60">
        <f>VLOOKUP($A16,'Return Data'!$B$7:$R$2292,16,0)</f>
        <v>15.4819</v>
      </c>
      <c r="S16" s="62">
        <f t="shared" si="6"/>
        <v>15</v>
      </c>
    </row>
    <row r="17" spans="1:19" x14ac:dyDescent="0.3">
      <c r="A17" s="58" t="s">
        <v>873</v>
      </c>
      <c r="B17" s="59">
        <f>VLOOKUP($A17,'Return Data'!$B$7:$R$2292,3,0)</f>
        <v>44771</v>
      </c>
      <c r="C17" s="60">
        <f>VLOOKUP($A17,'Return Data'!$B$7:$R$2292,4,0)</f>
        <v>591.99</v>
      </c>
      <c r="D17" s="60">
        <f>VLOOKUP($A17,'Return Data'!$B$7:$R$2292,10,0)</f>
        <v>1.7375</v>
      </c>
      <c r="E17" s="61">
        <f t="shared" si="0"/>
        <v>5</v>
      </c>
      <c r="F17" s="60">
        <f>VLOOKUP($A17,'Return Data'!$B$7:$R$2292,11,0)</f>
        <v>1.8354999999999999</v>
      </c>
      <c r="G17" s="61">
        <f t="shared" si="1"/>
        <v>5</v>
      </c>
      <c r="H17" s="60">
        <f>VLOOKUP($A17,'Return Data'!$B$7:$R$2292,12,0)</f>
        <v>1.4376</v>
      </c>
      <c r="I17" s="61">
        <f t="shared" si="2"/>
        <v>3</v>
      </c>
      <c r="J17" s="60">
        <f>VLOOKUP($A17,'Return Data'!$B$7:$R$2292,13,0)</f>
        <v>16.432600000000001</v>
      </c>
      <c r="K17" s="61">
        <f t="shared" si="3"/>
        <v>1</v>
      </c>
      <c r="L17" s="60">
        <f>VLOOKUP($A17,'Return Data'!$B$7:$R$2292,17,0)</f>
        <v>37.394399999999997</v>
      </c>
      <c r="M17" s="61">
        <f t="shared" si="4"/>
        <v>1</v>
      </c>
      <c r="N17" s="60">
        <f>VLOOKUP($A17,'Return Data'!$B$7:$R$2292,14,0)</f>
        <v>21.388400000000001</v>
      </c>
      <c r="O17" s="61">
        <f t="shared" si="5"/>
        <v>6</v>
      </c>
      <c r="P17" s="60">
        <f>VLOOKUP($A17,'Return Data'!$B$7:$R$2292,15,0)</f>
        <v>13.102499999999999</v>
      </c>
      <c r="Q17" s="61">
        <f t="shared" si="7"/>
        <v>9</v>
      </c>
      <c r="R17" s="60">
        <f>VLOOKUP($A17,'Return Data'!$B$7:$R$2292,16,0)</f>
        <v>15.071300000000001</v>
      </c>
      <c r="S17" s="62">
        <f t="shared" si="6"/>
        <v>17</v>
      </c>
    </row>
    <row r="18" spans="1:19" x14ac:dyDescent="0.3">
      <c r="A18" s="58" t="s">
        <v>874</v>
      </c>
      <c r="B18" s="59">
        <f>VLOOKUP($A18,'Return Data'!$B$7:$R$2292,3,0)</f>
        <v>44771</v>
      </c>
      <c r="C18" s="60">
        <f>VLOOKUP($A18,'Return Data'!$B$7:$R$2292,4,0)</f>
        <v>76.7</v>
      </c>
      <c r="D18" s="60">
        <f>VLOOKUP($A18,'Return Data'!$B$7:$R$2292,10,0)</f>
        <v>0.96089999999999998</v>
      </c>
      <c r="E18" s="61">
        <f t="shared" si="0"/>
        <v>9</v>
      </c>
      <c r="F18" s="60">
        <f>VLOOKUP($A18,'Return Data'!$B$7:$R$2292,11,0)</f>
        <v>-0.1172</v>
      </c>
      <c r="G18" s="61">
        <f t="shared" si="1"/>
        <v>10</v>
      </c>
      <c r="H18" s="60">
        <f>VLOOKUP($A18,'Return Data'!$B$7:$R$2292,12,0)</f>
        <v>-1.8050999999999999</v>
      </c>
      <c r="I18" s="61">
        <f t="shared" si="2"/>
        <v>11</v>
      </c>
      <c r="J18" s="60">
        <f>VLOOKUP($A18,'Return Data'!$B$7:$R$2292,13,0)</f>
        <v>6.2915999999999999</v>
      </c>
      <c r="K18" s="61">
        <f t="shared" si="3"/>
        <v>16</v>
      </c>
      <c r="L18" s="60">
        <f>VLOOKUP($A18,'Return Data'!$B$7:$R$2292,17,0)</f>
        <v>31.197399999999998</v>
      </c>
      <c r="M18" s="61">
        <f t="shared" si="4"/>
        <v>13</v>
      </c>
      <c r="N18" s="60">
        <f>VLOOKUP($A18,'Return Data'!$B$7:$R$2292,14,0)</f>
        <v>18.288399999999999</v>
      </c>
      <c r="O18" s="61">
        <f t="shared" si="5"/>
        <v>16</v>
      </c>
      <c r="P18" s="60">
        <f>VLOOKUP($A18,'Return Data'!$B$7:$R$2292,15,0)</f>
        <v>11.1782</v>
      </c>
      <c r="Q18" s="61">
        <f t="shared" si="7"/>
        <v>15</v>
      </c>
      <c r="R18" s="60">
        <f>VLOOKUP($A18,'Return Data'!$B$7:$R$2292,16,0)</f>
        <v>13.5009</v>
      </c>
      <c r="S18" s="62">
        <f t="shared" si="6"/>
        <v>22</v>
      </c>
    </row>
    <row r="19" spans="1:19" x14ac:dyDescent="0.3">
      <c r="A19" s="58" t="s">
        <v>877</v>
      </c>
      <c r="B19" s="59">
        <f>VLOOKUP($A19,'Return Data'!$B$7:$R$2292,3,0)</f>
        <v>44771</v>
      </c>
      <c r="C19" s="60">
        <f>VLOOKUP($A19,'Return Data'!$B$7:$R$2292,4,0)</f>
        <v>57.3</v>
      </c>
      <c r="D19" s="60">
        <f>VLOOKUP($A19,'Return Data'!$B$7:$R$2292,10,0)</f>
        <v>0.47339999999999999</v>
      </c>
      <c r="E19" s="61">
        <f t="shared" si="0"/>
        <v>16</v>
      </c>
      <c r="F19" s="60">
        <f>VLOOKUP($A19,'Return Data'!$B$7:$R$2292,11,0)</f>
        <v>-2.2351000000000001</v>
      </c>
      <c r="G19" s="61">
        <f t="shared" si="1"/>
        <v>24</v>
      </c>
      <c r="H19" s="60">
        <f>VLOOKUP($A19,'Return Data'!$B$7:$R$2292,12,0)</f>
        <v>-4.5476999999999999</v>
      </c>
      <c r="I19" s="61">
        <f t="shared" si="2"/>
        <v>23</v>
      </c>
      <c r="J19" s="60">
        <f>VLOOKUP($A19,'Return Data'!$B$7:$R$2292,13,0)</f>
        <v>2.5228000000000002</v>
      </c>
      <c r="K19" s="61">
        <f t="shared" si="3"/>
        <v>23</v>
      </c>
      <c r="L19" s="60">
        <f>VLOOKUP($A19,'Return Data'!$B$7:$R$2292,17,0)</f>
        <v>24.461500000000001</v>
      </c>
      <c r="M19" s="61">
        <f t="shared" si="4"/>
        <v>25</v>
      </c>
      <c r="N19" s="60">
        <f>VLOOKUP($A19,'Return Data'!$B$7:$R$2292,14,0)</f>
        <v>17.033799999999999</v>
      </c>
      <c r="O19" s="61">
        <f t="shared" si="5"/>
        <v>20</v>
      </c>
      <c r="P19" s="60">
        <f>VLOOKUP($A19,'Return Data'!$B$7:$R$2292,15,0)</f>
        <v>12.363899999999999</v>
      </c>
      <c r="Q19" s="61">
        <f t="shared" si="7"/>
        <v>13</v>
      </c>
      <c r="R19" s="60">
        <f>VLOOKUP($A19,'Return Data'!$B$7:$R$2292,16,0)</f>
        <v>16.059999999999999</v>
      </c>
      <c r="S19" s="62">
        <f t="shared" si="6"/>
        <v>10</v>
      </c>
    </row>
    <row r="20" spans="1:19" x14ac:dyDescent="0.3">
      <c r="A20" s="58" t="s">
        <v>879</v>
      </c>
      <c r="B20" s="59">
        <f>VLOOKUP($A20,'Return Data'!$B$7:$R$2292,3,0)</f>
        <v>44771</v>
      </c>
      <c r="C20" s="60">
        <f>VLOOKUP($A20,'Return Data'!$B$7:$R$2292,4,0)</f>
        <v>218.321</v>
      </c>
      <c r="D20" s="60">
        <f>VLOOKUP($A20,'Return Data'!$B$7:$R$2292,10,0)</f>
        <v>1.1584000000000001</v>
      </c>
      <c r="E20" s="61">
        <f t="shared" si="0"/>
        <v>8</v>
      </c>
      <c r="F20" s="60">
        <f>VLOOKUP($A20,'Return Data'!$B$7:$R$2292,11,0)</f>
        <v>2.5916000000000001</v>
      </c>
      <c r="G20" s="61">
        <f t="shared" si="1"/>
        <v>3</v>
      </c>
      <c r="H20" s="60">
        <f>VLOOKUP($A20,'Return Data'!$B$7:$R$2292,12,0)</f>
        <v>1.8935</v>
      </c>
      <c r="I20" s="61">
        <f t="shared" si="2"/>
        <v>2</v>
      </c>
      <c r="J20" s="60">
        <f>VLOOKUP($A20,'Return Data'!$B$7:$R$2292,13,0)</f>
        <v>8.5326000000000004</v>
      </c>
      <c r="K20" s="61">
        <f t="shared" si="3"/>
        <v>9</v>
      </c>
      <c r="L20" s="60">
        <f>VLOOKUP($A20,'Return Data'!$B$7:$R$2292,17,0)</f>
        <v>29.158899999999999</v>
      </c>
      <c r="M20" s="61">
        <f t="shared" si="4"/>
        <v>19</v>
      </c>
      <c r="N20" s="60">
        <f>VLOOKUP($A20,'Return Data'!$B$7:$R$2292,14,0)</f>
        <v>20.879200000000001</v>
      </c>
      <c r="O20" s="61">
        <f t="shared" si="5"/>
        <v>7</v>
      </c>
      <c r="P20" s="60">
        <f>VLOOKUP($A20,'Return Data'!$B$7:$R$2292,15,0)</f>
        <v>13.334</v>
      </c>
      <c r="Q20" s="61">
        <f t="shared" si="7"/>
        <v>6</v>
      </c>
      <c r="R20" s="60">
        <f>VLOOKUP($A20,'Return Data'!$B$7:$R$2292,16,0)</f>
        <v>16.453099999999999</v>
      </c>
      <c r="S20" s="62">
        <f t="shared" si="6"/>
        <v>9</v>
      </c>
    </row>
    <row r="21" spans="1:19" x14ac:dyDescent="0.3">
      <c r="A21" s="58" t="s">
        <v>880</v>
      </c>
      <c r="B21" s="59">
        <f>VLOOKUP($A21,'Return Data'!$B$7:$R$2292,3,0)</f>
        <v>44771</v>
      </c>
      <c r="C21" s="60">
        <f>VLOOKUP($A21,'Return Data'!$B$7:$R$2292,4,0)</f>
        <v>72.912000000000006</v>
      </c>
      <c r="D21" s="60">
        <f>VLOOKUP($A21,'Return Data'!$B$7:$R$2292,10,0)</f>
        <v>-0.76619999999999999</v>
      </c>
      <c r="E21" s="61">
        <f t="shared" si="0"/>
        <v>21</v>
      </c>
      <c r="F21" s="60">
        <f>VLOOKUP($A21,'Return Data'!$B$7:$R$2292,11,0)</f>
        <v>-1.0477000000000001</v>
      </c>
      <c r="G21" s="61">
        <f t="shared" si="1"/>
        <v>16</v>
      </c>
      <c r="H21" s="60">
        <f>VLOOKUP($A21,'Return Data'!$B$7:$R$2292,12,0)</f>
        <v>-1.7688999999999999</v>
      </c>
      <c r="I21" s="61">
        <f t="shared" si="2"/>
        <v>10</v>
      </c>
      <c r="J21" s="60">
        <f>VLOOKUP($A21,'Return Data'!$B$7:$R$2292,13,0)</f>
        <v>3.8439999999999999</v>
      </c>
      <c r="K21" s="61">
        <f t="shared" si="3"/>
        <v>21</v>
      </c>
      <c r="L21" s="60">
        <f>VLOOKUP($A21,'Return Data'!$B$7:$R$2292,17,0)</f>
        <v>23.869900000000001</v>
      </c>
      <c r="M21" s="61">
        <f t="shared" si="4"/>
        <v>26</v>
      </c>
      <c r="N21" s="60">
        <f>VLOOKUP($A21,'Return Data'!$B$7:$R$2292,14,0)</f>
        <v>15.9666</v>
      </c>
      <c r="O21" s="61">
        <f t="shared" si="5"/>
        <v>22</v>
      </c>
      <c r="P21" s="60">
        <f>VLOOKUP($A21,'Return Data'!$B$7:$R$2292,15,0)</f>
        <v>8.6690000000000005</v>
      </c>
      <c r="Q21" s="61">
        <f t="shared" si="7"/>
        <v>19</v>
      </c>
      <c r="R21" s="60">
        <f>VLOOKUP($A21,'Return Data'!$B$7:$R$2292,16,0)</f>
        <v>13.5791</v>
      </c>
      <c r="S21" s="62">
        <f t="shared" si="6"/>
        <v>21</v>
      </c>
    </row>
    <row r="22" spans="1:19" x14ac:dyDescent="0.3">
      <c r="A22" s="58" t="s">
        <v>882</v>
      </c>
      <c r="B22" s="59">
        <f>VLOOKUP($A22,'Return Data'!$B$7:$R$2292,3,0)</f>
        <v>44771</v>
      </c>
      <c r="C22" s="60">
        <f>VLOOKUP($A22,'Return Data'!$B$7:$R$2292,4,0)</f>
        <v>26.519100000000002</v>
      </c>
      <c r="D22" s="60">
        <f>VLOOKUP($A22,'Return Data'!$B$7:$R$2292,10,0)</f>
        <v>0.72619999999999996</v>
      </c>
      <c r="E22" s="61">
        <f t="shared" si="0"/>
        <v>14</v>
      </c>
      <c r="F22" s="60">
        <f>VLOOKUP($A22,'Return Data'!$B$7:$R$2292,11,0)</f>
        <v>-0.52290000000000003</v>
      </c>
      <c r="G22" s="61">
        <f t="shared" si="1"/>
        <v>12</v>
      </c>
      <c r="H22" s="60">
        <f>VLOOKUP($A22,'Return Data'!$B$7:$R$2292,12,0)</f>
        <v>-0.2291</v>
      </c>
      <c r="I22" s="61">
        <f t="shared" si="2"/>
        <v>7</v>
      </c>
      <c r="J22" s="60">
        <f>VLOOKUP($A22,'Return Data'!$B$7:$R$2292,13,0)</f>
        <v>11.214499999999999</v>
      </c>
      <c r="K22" s="61">
        <f t="shared" si="3"/>
        <v>5</v>
      </c>
      <c r="L22" s="60">
        <f>VLOOKUP($A22,'Return Data'!$B$7:$R$2292,17,0)</f>
        <v>30.846499999999999</v>
      </c>
      <c r="M22" s="61">
        <f t="shared" si="4"/>
        <v>14</v>
      </c>
      <c r="N22" s="60">
        <f>VLOOKUP($A22,'Return Data'!$B$7:$R$2292,14,0)</f>
        <v>20.572700000000001</v>
      </c>
      <c r="O22" s="61">
        <f t="shared" si="5"/>
        <v>10</v>
      </c>
      <c r="P22" s="60">
        <f>VLOOKUP($A22,'Return Data'!$B$7:$R$2292,15,0)</f>
        <v>13.2797</v>
      </c>
      <c r="Q22" s="61">
        <f t="shared" si="7"/>
        <v>8</v>
      </c>
      <c r="R22" s="60">
        <f>VLOOKUP($A22,'Return Data'!$B$7:$R$2292,16,0)</f>
        <v>14.0319</v>
      </c>
      <c r="S22" s="62">
        <f t="shared" si="6"/>
        <v>20</v>
      </c>
    </row>
    <row r="23" spans="1:19" x14ac:dyDescent="0.3">
      <c r="A23" s="58" t="s">
        <v>884</v>
      </c>
      <c r="B23" s="59">
        <f>VLOOKUP($A23,'Return Data'!$B$7:$R$2292,3,0)</f>
        <v>44771</v>
      </c>
      <c r="C23" s="60">
        <f>VLOOKUP($A23,'Return Data'!$B$7:$R$2292,4,0)</f>
        <v>17.327000000000002</v>
      </c>
      <c r="D23" s="60">
        <f>VLOOKUP($A23,'Return Data'!$B$7:$R$2292,10,0)</f>
        <v>-1.7609999999999999</v>
      </c>
      <c r="E23" s="61">
        <f t="shared" si="0"/>
        <v>24</v>
      </c>
      <c r="F23" s="60">
        <f>VLOOKUP($A23,'Return Data'!$B$7:$R$2292,11,0)</f>
        <v>-1.1817</v>
      </c>
      <c r="G23" s="61">
        <f t="shared" si="1"/>
        <v>18</v>
      </c>
      <c r="H23" s="60">
        <f>VLOOKUP($A23,'Return Data'!$B$7:$R$2292,12,0)</f>
        <v>-2.5148999999999999</v>
      </c>
      <c r="I23" s="61">
        <f t="shared" si="2"/>
        <v>12</v>
      </c>
      <c r="J23" s="60">
        <f>VLOOKUP($A23,'Return Data'!$B$7:$R$2292,13,0)</f>
        <v>10.9468</v>
      </c>
      <c r="K23" s="61">
        <f t="shared" si="3"/>
        <v>6</v>
      </c>
      <c r="L23" s="60">
        <f>VLOOKUP($A23,'Return Data'!$B$7:$R$2292,17,0)</f>
        <v>34.631399999999999</v>
      </c>
      <c r="M23" s="61">
        <f t="shared" si="4"/>
        <v>3</v>
      </c>
      <c r="N23" s="60"/>
      <c r="O23" s="61"/>
      <c r="P23" s="60"/>
      <c r="Q23" s="61"/>
      <c r="R23" s="60">
        <f>VLOOKUP($A23,'Return Data'!$B$7:$R$2292,16,0)</f>
        <v>23.736799999999999</v>
      </c>
      <c r="S23" s="62">
        <f t="shared" si="6"/>
        <v>1</v>
      </c>
    </row>
    <row r="24" spans="1:19" x14ac:dyDescent="0.3">
      <c r="A24" s="58" t="s">
        <v>886</v>
      </c>
      <c r="B24" s="59">
        <f>VLOOKUP($A24,'Return Data'!$B$7:$R$2292,3,0)</f>
        <v>44771</v>
      </c>
      <c r="C24" s="60">
        <f>VLOOKUP($A24,'Return Data'!$B$7:$R$2292,4,0)</f>
        <v>103.22799999999999</v>
      </c>
      <c r="D24" s="60">
        <f>VLOOKUP($A24,'Return Data'!$B$7:$R$2292,10,0)</f>
        <v>0.59930000000000005</v>
      </c>
      <c r="E24" s="61">
        <f t="shared" si="0"/>
        <v>15</v>
      </c>
      <c r="F24" s="60">
        <f>VLOOKUP($A24,'Return Data'!$B$7:$R$2292,11,0)</f>
        <v>-1.8391</v>
      </c>
      <c r="G24" s="61">
        <f t="shared" si="1"/>
        <v>22</v>
      </c>
      <c r="H24" s="60">
        <f>VLOOKUP($A24,'Return Data'!$B$7:$R$2292,12,0)</f>
        <v>-3.5640000000000001</v>
      </c>
      <c r="I24" s="61">
        <f t="shared" si="2"/>
        <v>18</v>
      </c>
      <c r="J24" s="60">
        <f>VLOOKUP($A24,'Return Data'!$B$7:$R$2292,13,0)</f>
        <v>4.8799000000000001</v>
      </c>
      <c r="K24" s="61">
        <f t="shared" si="3"/>
        <v>18</v>
      </c>
      <c r="L24" s="60">
        <f>VLOOKUP($A24,'Return Data'!$B$7:$R$2292,17,0)</f>
        <v>32.354300000000002</v>
      </c>
      <c r="M24" s="61">
        <f t="shared" si="4"/>
        <v>10</v>
      </c>
      <c r="N24" s="60">
        <f>VLOOKUP($A24,'Return Data'!$B$7:$R$2292,14,0)</f>
        <v>23.4785</v>
      </c>
      <c r="O24" s="61">
        <f t="shared" si="5"/>
        <v>3</v>
      </c>
      <c r="P24" s="60">
        <f>VLOOKUP($A24,'Return Data'!$B$7:$R$2292,15,0)</f>
        <v>15.9154</v>
      </c>
      <c r="Q24" s="61">
        <f t="shared" si="7"/>
        <v>1</v>
      </c>
      <c r="R24" s="60">
        <f>VLOOKUP($A24,'Return Data'!$B$7:$R$2292,16,0)</f>
        <v>23.1755</v>
      </c>
      <c r="S24" s="62">
        <f t="shared" si="6"/>
        <v>2</v>
      </c>
    </row>
    <row r="25" spans="1:19" x14ac:dyDescent="0.3">
      <c r="A25" s="58" t="s">
        <v>888</v>
      </c>
      <c r="B25" s="59">
        <f>VLOOKUP($A25,'Return Data'!$B$7:$R$2292,3,0)</f>
        <v>44771</v>
      </c>
      <c r="C25" s="60">
        <f>VLOOKUP($A25,'Return Data'!$B$7:$R$2292,4,0)</f>
        <v>16.397200000000002</v>
      </c>
      <c r="D25" s="60">
        <f>VLOOKUP($A25,'Return Data'!$B$7:$R$2292,10,0)</f>
        <v>0.94499999999999995</v>
      </c>
      <c r="E25" s="61">
        <f t="shared" si="0"/>
        <v>10</v>
      </c>
      <c r="F25" s="60">
        <f>VLOOKUP($A25,'Return Data'!$B$7:$R$2292,11,0)</f>
        <v>-5.0675999999999997</v>
      </c>
      <c r="G25" s="61">
        <f t="shared" si="1"/>
        <v>25</v>
      </c>
      <c r="H25" s="60">
        <f>VLOOKUP($A25,'Return Data'!$B$7:$R$2292,12,0)</f>
        <v>-5.0153999999999996</v>
      </c>
      <c r="I25" s="61">
        <f t="shared" si="2"/>
        <v>25</v>
      </c>
      <c r="J25" s="60">
        <f>VLOOKUP($A25,'Return Data'!$B$7:$R$2292,13,0)</f>
        <v>1.2117</v>
      </c>
      <c r="K25" s="61">
        <f t="shared" si="3"/>
        <v>24</v>
      </c>
      <c r="L25" s="60">
        <f>VLOOKUP($A25,'Return Data'!$B$7:$R$2292,17,0)</f>
        <v>30.791599999999999</v>
      </c>
      <c r="M25" s="61">
        <f t="shared" si="4"/>
        <v>15</v>
      </c>
      <c r="N25" s="60"/>
      <c r="O25" s="61"/>
      <c r="P25" s="60"/>
      <c r="Q25" s="61"/>
      <c r="R25" s="60">
        <f>VLOOKUP($A25,'Return Data'!$B$7:$R$2292,16,0)</f>
        <v>19.441800000000001</v>
      </c>
      <c r="S25" s="62">
        <f t="shared" si="6"/>
        <v>6</v>
      </c>
    </row>
    <row r="26" spans="1:19" x14ac:dyDescent="0.3">
      <c r="A26" s="58" t="s">
        <v>1873</v>
      </c>
      <c r="B26" s="59">
        <f>VLOOKUP($A26,'Return Data'!$B$7:$R$2292,3,0)</f>
        <v>44771</v>
      </c>
      <c r="C26" s="60">
        <f>VLOOKUP($A26,'Return Data'!$B$7:$R$2292,4,0)</f>
        <v>26.886199999999999</v>
      </c>
      <c r="D26" s="60">
        <f>VLOOKUP($A26,'Return Data'!$B$7:$R$2292,10,0)</f>
        <v>-1.2084999999999999</v>
      </c>
      <c r="E26" s="61">
        <f t="shared" si="0"/>
        <v>22</v>
      </c>
      <c r="F26" s="60">
        <f>VLOOKUP($A26,'Return Data'!$B$7:$R$2292,11,0)</f>
        <v>-1.4475</v>
      </c>
      <c r="G26" s="61">
        <f t="shared" si="1"/>
        <v>19</v>
      </c>
      <c r="H26" s="60">
        <f>VLOOKUP($A26,'Return Data'!$B$7:$R$2292,12,0)</f>
        <v>-1.355</v>
      </c>
      <c r="I26" s="61">
        <f t="shared" si="2"/>
        <v>9</v>
      </c>
      <c r="J26" s="60">
        <f>VLOOKUP($A26,'Return Data'!$B$7:$R$2292,13,0)</f>
        <v>11.9116</v>
      </c>
      <c r="K26" s="61">
        <f t="shared" si="3"/>
        <v>4</v>
      </c>
      <c r="L26" s="60">
        <f>VLOOKUP($A26,'Return Data'!$B$7:$R$2292,17,0)</f>
        <v>34.037500000000001</v>
      </c>
      <c r="M26" s="61">
        <f t="shared" si="4"/>
        <v>6</v>
      </c>
      <c r="N26" s="60">
        <f>VLOOKUP($A26,'Return Data'!$B$7:$R$2292,14,0)</f>
        <v>19.706600000000002</v>
      </c>
      <c r="O26" s="61">
        <f t="shared" si="5"/>
        <v>12</v>
      </c>
      <c r="P26" s="60">
        <f>VLOOKUP($A26,'Return Data'!$B$7:$R$2292,15,0)</f>
        <v>12.8285</v>
      </c>
      <c r="Q26" s="61">
        <f t="shared" si="7"/>
        <v>10</v>
      </c>
      <c r="R26" s="60">
        <f>VLOOKUP($A26,'Return Data'!$B$7:$R$2292,16,0)</f>
        <v>16.0444</v>
      </c>
      <c r="S26" s="62">
        <f t="shared" si="6"/>
        <v>11</v>
      </c>
    </row>
    <row r="27" spans="1:19" x14ac:dyDescent="0.3">
      <c r="A27" s="58" t="s">
        <v>891</v>
      </c>
      <c r="B27" s="59">
        <f>VLOOKUP($A27,'Return Data'!$B$7:$R$2292,3,0)</f>
        <v>44771</v>
      </c>
      <c r="C27" s="60">
        <f>VLOOKUP($A27,'Return Data'!$B$7:$R$2292,4,0)</f>
        <v>849.94090000000006</v>
      </c>
      <c r="D27" s="60">
        <f>VLOOKUP($A27,'Return Data'!$B$7:$R$2292,10,0)</f>
        <v>2.81E-2</v>
      </c>
      <c r="E27" s="61">
        <f t="shared" si="0"/>
        <v>18</v>
      </c>
      <c r="F27" s="60">
        <f>VLOOKUP($A27,'Return Data'!$B$7:$R$2292,11,0)</f>
        <v>0.28210000000000002</v>
      </c>
      <c r="G27" s="61">
        <f t="shared" si="1"/>
        <v>8</v>
      </c>
      <c r="H27" s="60">
        <f>VLOOKUP($A27,'Return Data'!$B$7:$R$2292,12,0)</f>
        <v>-2.9157999999999999</v>
      </c>
      <c r="I27" s="61">
        <f t="shared" si="2"/>
        <v>14</v>
      </c>
      <c r="J27" s="60">
        <f>VLOOKUP($A27,'Return Data'!$B$7:$R$2292,13,0)</f>
        <v>6.3391000000000002</v>
      </c>
      <c r="K27" s="61">
        <f t="shared" si="3"/>
        <v>15</v>
      </c>
      <c r="L27" s="60">
        <f>VLOOKUP($A27,'Return Data'!$B$7:$R$2292,17,0)</f>
        <v>29.941700000000001</v>
      </c>
      <c r="M27" s="61">
        <f t="shared" si="4"/>
        <v>17</v>
      </c>
      <c r="N27" s="60">
        <f>VLOOKUP($A27,'Return Data'!$B$7:$R$2292,14,0)</f>
        <v>17.866900000000001</v>
      </c>
      <c r="O27" s="61">
        <f t="shared" si="5"/>
        <v>18</v>
      </c>
      <c r="P27" s="60">
        <f>VLOOKUP($A27,'Return Data'!$B$7:$R$2292,15,0)</f>
        <v>8.3477999999999994</v>
      </c>
      <c r="Q27" s="61">
        <f t="shared" si="7"/>
        <v>21</v>
      </c>
      <c r="R27" s="60">
        <f>VLOOKUP($A27,'Return Data'!$B$7:$R$2292,16,0)</f>
        <v>12.631500000000001</v>
      </c>
      <c r="S27" s="62">
        <f t="shared" si="6"/>
        <v>25</v>
      </c>
    </row>
    <row r="28" spans="1:19" x14ac:dyDescent="0.3">
      <c r="A28" s="58" t="s">
        <v>895</v>
      </c>
      <c r="B28" s="59">
        <f>VLOOKUP($A28,'Return Data'!$B$7:$R$2292,3,0)</f>
        <v>44771</v>
      </c>
      <c r="C28" s="60">
        <f>VLOOKUP($A28,'Return Data'!$B$7:$R$2292,4,0)</f>
        <v>71.012299999999996</v>
      </c>
      <c r="D28" s="60">
        <f>VLOOKUP($A28,'Return Data'!$B$7:$R$2292,10,0)</f>
        <v>-1.9341999999999999</v>
      </c>
      <c r="E28" s="61">
        <f t="shared" si="0"/>
        <v>25</v>
      </c>
      <c r="F28" s="60">
        <f>VLOOKUP($A28,'Return Data'!$B$7:$R$2292,11,0)</f>
        <v>4.1207000000000003</v>
      </c>
      <c r="G28" s="61">
        <f t="shared" si="1"/>
        <v>1</v>
      </c>
      <c r="H28" s="60">
        <f>VLOOKUP($A28,'Return Data'!$B$7:$R$2292,12,0)</f>
        <v>6.7267000000000001</v>
      </c>
      <c r="I28" s="61">
        <f t="shared" si="2"/>
        <v>1</v>
      </c>
      <c r="J28" s="60">
        <f>VLOOKUP($A28,'Return Data'!$B$7:$R$2292,13,0)</f>
        <v>14.609400000000001</v>
      </c>
      <c r="K28" s="61">
        <f t="shared" si="3"/>
        <v>2</v>
      </c>
      <c r="L28" s="60">
        <f>VLOOKUP($A28,'Return Data'!$B$7:$R$2292,17,0)</f>
        <v>32.690100000000001</v>
      </c>
      <c r="M28" s="61">
        <f t="shared" si="4"/>
        <v>8</v>
      </c>
      <c r="N28" s="60">
        <f>VLOOKUP($A28,'Return Data'!$B$7:$R$2292,14,0)</f>
        <v>26.461600000000001</v>
      </c>
      <c r="O28" s="61">
        <f t="shared" si="5"/>
        <v>1</v>
      </c>
      <c r="P28" s="60">
        <f>VLOOKUP($A28,'Return Data'!$B$7:$R$2292,15,0)</f>
        <v>13.808299999999999</v>
      </c>
      <c r="Q28" s="61">
        <f t="shared" si="7"/>
        <v>4</v>
      </c>
      <c r="R28" s="60">
        <f>VLOOKUP($A28,'Return Data'!$B$7:$R$2292,16,0)</f>
        <v>18.048400000000001</v>
      </c>
      <c r="S28" s="62">
        <f t="shared" si="6"/>
        <v>7</v>
      </c>
    </row>
    <row r="29" spans="1:19" x14ac:dyDescent="0.3">
      <c r="A29" s="58" t="s">
        <v>1771</v>
      </c>
      <c r="B29" s="59">
        <f>VLOOKUP($A29,'Return Data'!$B$7:$R$2292,3,0)</f>
        <v>44771</v>
      </c>
      <c r="C29" s="60">
        <f>VLOOKUP($A29,'Return Data'!$B$7:$R$2292,4,0)</f>
        <v>386.46589999999998</v>
      </c>
      <c r="D29" s="60">
        <f>VLOOKUP($A29,'Return Data'!$B$7:$R$2292,10,0)</f>
        <v>-0.66749999999999998</v>
      </c>
      <c r="E29" s="61">
        <f t="shared" si="0"/>
        <v>20</v>
      </c>
      <c r="F29" s="60">
        <f>VLOOKUP($A29,'Return Data'!$B$7:$R$2292,11,0)</f>
        <v>0.37190000000000001</v>
      </c>
      <c r="G29" s="61">
        <f t="shared" si="1"/>
        <v>7</v>
      </c>
      <c r="H29" s="60">
        <f>VLOOKUP($A29,'Return Data'!$B$7:$R$2292,12,0)</f>
        <v>1.2174</v>
      </c>
      <c r="I29" s="61">
        <f t="shared" si="2"/>
        <v>4</v>
      </c>
      <c r="J29" s="60">
        <f>VLOOKUP($A29,'Return Data'!$B$7:$R$2292,13,0)</f>
        <v>8.9406999999999996</v>
      </c>
      <c r="K29" s="61">
        <f t="shared" si="3"/>
        <v>8</v>
      </c>
      <c r="L29" s="60">
        <f>VLOOKUP($A29,'Return Data'!$B$7:$R$2292,17,0)</f>
        <v>34.537100000000002</v>
      </c>
      <c r="M29" s="61">
        <f t="shared" si="4"/>
        <v>4</v>
      </c>
      <c r="N29" s="60">
        <f>VLOOKUP($A29,'Return Data'!$B$7:$R$2292,14,0)</f>
        <v>20.657800000000002</v>
      </c>
      <c r="O29" s="61">
        <f t="shared" si="5"/>
        <v>9</v>
      </c>
      <c r="P29" s="60">
        <f>VLOOKUP($A29,'Return Data'!$B$7:$R$2292,15,0)</f>
        <v>13.7751</v>
      </c>
      <c r="Q29" s="61">
        <f t="shared" si="7"/>
        <v>5</v>
      </c>
      <c r="R29" s="60">
        <f>VLOOKUP($A29,'Return Data'!$B$7:$R$2292,16,0)</f>
        <v>16.6206</v>
      </c>
      <c r="S29" s="62">
        <f t="shared" si="6"/>
        <v>8</v>
      </c>
    </row>
    <row r="30" spans="1:19" x14ac:dyDescent="0.3">
      <c r="A30" s="58" t="s">
        <v>897</v>
      </c>
      <c r="B30" s="59">
        <f>VLOOKUP($A30,'Return Data'!$B$7:$R$2292,3,0)</f>
        <v>44771</v>
      </c>
      <c r="C30" s="60">
        <f>VLOOKUP($A30,'Return Data'!$B$7:$R$2292,4,0)</f>
        <v>57.782800000000002</v>
      </c>
      <c r="D30" s="60">
        <f>VLOOKUP($A30,'Return Data'!$B$7:$R$2292,10,0)</f>
        <v>-2.87E-2</v>
      </c>
      <c r="E30" s="61">
        <f t="shared" si="0"/>
        <v>19</v>
      </c>
      <c r="F30" s="60">
        <f>VLOOKUP($A30,'Return Data'!$B$7:$R$2292,11,0)</f>
        <v>-1.4883</v>
      </c>
      <c r="G30" s="61">
        <f t="shared" si="1"/>
        <v>20</v>
      </c>
      <c r="H30" s="60">
        <f>VLOOKUP($A30,'Return Data'!$B$7:$R$2292,12,0)</f>
        <v>-3.1515</v>
      </c>
      <c r="I30" s="61">
        <f t="shared" si="2"/>
        <v>16</v>
      </c>
      <c r="J30" s="60">
        <f>VLOOKUP($A30,'Return Data'!$B$7:$R$2292,13,0)</f>
        <v>7.4863</v>
      </c>
      <c r="K30" s="61">
        <f t="shared" si="3"/>
        <v>12</v>
      </c>
      <c r="L30" s="60">
        <f>VLOOKUP($A30,'Return Data'!$B$7:$R$2292,17,0)</f>
        <v>30.014099999999999</v>
      </c>
      <c r="M30" s="61">
        <f t="shared" si="4"/>
        <v>16</v>
      </c>
      <c r="N30" s="60">
        <f>VLOOKUP($A30,'Return Data'!$B$7:$R$2292,14,0)</f>
        <v>18.637499999999999</v>
      </c>
      <c r="O30" s="61">
        <f t="shared" si="5"/>
        <v>15</v>
      </c>
      <c r="P30" s="60">
        <f>VLOOKUP($A30,'Return Data'!$B$7:$R$2292,15,0)</f>
        <v>13.298</v>
      </c>
      <c r="Q30" s="61">
        <f t="shared" si="7"/>
        <v>7</v>
      </c>
      <c r="R30" s="60">
        <f>VLOOKUP($A30,'Return Data'!$B$7:$R$2292,16,0)</f>
        <v>14.860900000000001</v>
      </c>
      <c r="S30" s="62">
        <f t="shared" si="6"/>
        <v>18</v>
      </c>
    </row>
    <row r="31" spans="1:19" x14ac:dyDescent="0.3">
      <c r="A31" s="58" t="s">
        <v>899</v>
      </c>
      <c r="B31" s="59">
        <f>VLOOKUP($A31,'Return Data'!$B$7:$R$2292,3,0)</f>
        <v>44771</v>
      </c>
      <c r="C31" s="60">
        <f>VLOOKUP($A31,'Return Data'!$B$7:$R$2292,4,0)</f>
        <v>361.36200000000002</v>
      </c>
      <c r="D31" s="60">
        <f>VLOOKUP($A31,'Return Data'!$B$7:$R$2292,10,0)</f>
        <v>2.8151000000000002</v>
      </c>
      <c r="E31" s="61">
        <f t="shared" si="0"/>
        <v>1</v>
      </c>
      <c r="F31" s="60">
        <f>VLOOKUP($A31,'Return Data'!$B$7:$R$2292,11,0)</f>
        <v>2.2124999999999999</v>
      </c>
      <c r="G31" s="61">
        <f t="shared" si="1"/>
        <v>4</v>
      </c>
      <c r="H31" s="60">
        <f>VLOOKUP($A31,'Return Data'!$B$7:$R$2292,12,0)</f>
        <v>0.90769999999999995</v>
      </c>
      <c r="I31" s="61">
        <f t="shared" si="2"/>
        <v>5</v>
      </c>
      <c r="J31" s="60">
        <f>VLOOKUP($A31,'Return Data'!$B$7:$R$2292,13,0)</f>
        <v>8.3183000000000007</v>
      </c>
      <c r="K31" s="61">
        <f t="shared" si="3"/>
        <v>10</v>
      </c>
      <c r="L31" s="60">
        <f>VLOOKUP($A31,'Return Data'!$B$7:$R$2292,17,0)</f>
        <v>27.279699999999998</v>
      </c>
      <c r="M31" s="61">
        <f t="shared" si="4"/>
        <v>23</v>
      </c>
      <c r="N31" s="60">
        <f>VLOOKUP($A31,'Return Data'!$B$7:$R$2292,14,0)</f>
        <v>18.1829</v>
      </c>
      <c r="O31" s="61">
        <f t="shared" si="5"/>
        <v>17</v>
      </c>
      <c r="P31" s="60">
        <f>VLOOKUP($A31,'Return Data'!$B$7:$R$2292,15,0)</f>
        <v>12.819900000000001</v>
      </c>
      <c r="Q31" s="61">
        <f t="shared" si="7"/>
        <v>11</v>
      </c>
      <c r="R31" s="60">
        <f>VLOOKUP($A31,'Return Data'!$B$7:$R$2292,16,0)</f>
        <v>15.7844</v>
      </c>
      <c r="S31" s="62">
        <f t="shared" si="6"/>
        <v>13</v>
      </c>
    </row>
    <row r="32" spans="1:19" x14ac:dyDescent="0.3">
      <c r="A32" s="58" t="s">
        <v>900</v>
      </c>
      <c r="B32" s="59">
        <f>VLOOKUP($A32,'Return Data'!$B$7:$R$2292,3,0)</f>
        <v>44771</v>
      </c>
      <c r="C32" s="60">
        <f>VLOOKUP($A32,'Return Data'!$B$7:$R$2292,4,0)</f>
        <v>16.62</v>
      </c>
      <c r="D32" s="60">
        <f>VLOOKUP($A32,'Return Data'!$B$7:$R$2292,10,0)</f>
        <v>0.78839999999999999</v>
      </c>
      <c r="E32" s="61">
        <f t="shared" si="0"/>
        <v>13</v>
      </c>
      <c r="F32" s="60">
        <f>VLOOKUP($A32,'Return Data'!$B$7:$R$2292,11,0)</f>
        <v>0.24129999999999999</v>
      </c>
      <c r="G32" s="61">
        <f t="shared" si="1"/>
        <v>9</v>
      </c>
      <c r="H32" s="60">
        <f>VLOOKUP($A32,'Return Data'!$B$7:$R$2292,12,0)</f>
        <v>-3.5402999999999998</v>
      </c>
      <c r="I32" s="61">
        <f t="shared" si="2"/>
        <v>17</v>
      </c>
      <c r="J32" s="60">
        <f>VLOOKUP($A32,'Return Data'!$B$7:$R$2292,13,0)</f>
        <v>9.4140999999999995</v>
      </c>
      <c r="K32" s="61">
        <f t="shared" si="3"/>
        <v>7</v>
      </c>
      <c r="L32" s="60">
        <f>VLOOKUP($A32,'Return Data'!$B$7:$R$2292,17,0)</f>
        <v>28.9831</v>
      </c>
      <c r="M32" s="61">
        <f t="shared" si="4"/>
        <v>20</v>
      </c>
      <c r="N32" s="60"/>
      <c r="O32" s="61"/>
      <c r="P32" s="60"/>
      <c r="Q32" s="61"/>
      <c r="R32" s="60">
        <f>VLOOKUP($A32,'Return Data'!$B$7:$R$2292,16,0)</f>
        <v>21.1615</v>
      </c>
      <c r="S32" s="62">
        <f t="shared" si="6"/>
        <v>5</v>
      </c>
    </row>
    <row r="33" spans="1:19" x14ac:dyDescent="0.3">
      <c r="A33" s="58" t="s">
        <v>902</v>
      </c>
      <c r="B33" s="59">
        <f>VLOOKUP($A33,'Return Data'!$B$7:$R$2292,3,0)</f>
        <v>44771</v>
      </c>
      <c r="C33" s="60">
        <f>VLOOKUP($A33,'Return Data'!$B$7:$R$2292,4,0)</f>
        <v>101.5885</v>
      </c>
      <c r="D33" s="60">
        <f>VLOOKUP($A33,'Return Data'!$B$7:$R$2292,10,0)</f>
        <v>2.0746000000000002</v>
      </c>
      <c r="E33" s="61">
        <f t="shared" si="0"/>
        <v>3</v>
      </c>
      <c r="F33" s="60">
        <f>VLOOKUP($A33,'Return Data'!$B$7:$R$2292,11,0)</f>
        <v>-0.2535</v>
      </c>
      <c r="G33" s="61">
        <f t="shared" si="1"/>
        <v>11</v>
      </c>
      <c r="H33" s="60">
        <f>VLOOKUP($A33,'Return Data'!$B$7:$R$2292,12,0)</f>
        <v>-2.9565000000000001</v>
      </c>
      <c r="I33" s="61">
        <f t="shared" si="2"/>
        <v>15</v>
      </c>
      <c r="J33" s="60">
        <f>VLOOKUP($A33,'Return Data'!$B$7:$R$2292,13,0)</f>
        <v>4.2754000000000003</v>
      </c>
      <c r="K33" s="61">
        <f t="shared" si="3"/>
        <v>20</v>
      </c>
      <c r="L33" s="60">
        <f>VLOOKUP($A33,'Return Data'!$B$7:$R$2292,17,0)</f>
        <v>32.908000000000001</v>
      </c>
      <c r="M33" s="61">
        <f t="shared" si="4"/>
        <v>7</v>
      </c>
      <c r="N33" s="60">
        <f>VLOOKUP($A33,'Return Data'!$B$7:$R$2292,14,0)</f>
        <v>18.662800000000001</v>
      </c>
      <c r="O33" s="61">
        <f t="shared" si="5"/>
        <v>14</v>
      </c>
      <c r="P33" s="60">
        <f>VLOOKUP($A33,'Return Data'!$B$7:$R$2292,15,0)</f>
        <v>10.6311</v>
      </c>
      <c r="Q33" s="61">
        <f t="shared" si="7"/>
        <v>16</v>
      </c>
      <c r="R33" s="60">
        <f>VLOOKUP($A33,'Return Data'!$B$7:$R$2292,16,0)</f>
        <v>13.0227</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0.36290384615384619</v>
      </c>
      <c r="E35" s="69"/>
      <c r="F35" s="70">
        <f>AVERAGE(F8:F33)</f>
        <v>-0.6339769230769231</v>
      </c>
      <c r="G35" s="69"/>
      <c r="H35" s="70">
        <f>AVERAGE(H8:H33)</f>
        <v>-2.2434499999999997</v>
      </c>
      <c r="I35" s="69"/>
      <c r="J35" s="70">
        <f>AVERAGE(J8:J33)</f>
        <v>6.9514961538461515</v>
      </c>
      <c r="K35" s="69"/>
      <c r="L35" s="70">
        <f>AVERAGE(L8:L33)</f>
        <v>30.875126923076927</v>
      </c>
      <c r="M35" s="69"/>
      <c r="N35" s="70">
        <f>AVERAGE(N8:N33)</f>
        <v>20.025731818181814</v>
      </c>
      <c r="O35" s="69"/>
      <c r="P35" s="70">
        <f>AVERAGE(P8:P33)</f>
        <v>12.170304761904763</v>
      </c>
      <c r="Q35" s="69"/>
      <c r="R35" s="70">
        <f>AVERAGE(R8:R33)</f>
        <v>16.461734615384618</v>
      </c>
      <c r="S35" s="71"/>
    </row>
    <row r="36" spans="1:19" x14ac:dyDescent="0.3">
      <c r="A36" s="68" t="s">
        <v>28</v>
      </c>
      <c r="B36" s="69"/>
      <c r="C36" s="69"/>
      <c r="D36" s="70">
        <f>MIN(D8:D33)</f>
        <v>-4.1486999999999998</v>
      </c>
      <c r="E36" s="69"/>
      <c r="F36" s="70">
        <f>MIN(F8:F33)</f>
        <v>-9.2871000000000006</v>
      </c>
      <c r="G36" s="69"/>
      <c r="H36" s="70">
        <f>MIN(H8:H33)</f>
        <v>-13.113200000000001</v>
      </c>
      <c r="I36" s="69"/>
      <c r="J36" s="70">
        <f>MIN(J8:J33)</f>
        <v>-3.1429999999999998</v>
      </c>
      <c r="K36" s="69"/>
      <c r="L36" s="70">
        <f>MIN(L8:L33)</f>
        <v>23.869900000000001</v>
      </c>
      <c r="M36" s="69"/>
      <c r="N36" s="70">
        <f>MIN(N8:N33)</f>
        <v>15.9666</v>
      </c>
      <c r="O36" s="69"/>
      <c r="P36" s="70">
        <f>MIN(P8:P33)</f>
        <v>8.3477999999999994</v>
      </c>
      <c r="Q36" s="69"/>
      <c r="R36" s="70">
        <f>MIN(R8:R33)</f>
        <v>11.7034</v>
      </c>
      <c r="S36" s="71"/>
    </row>
    <row r="37" spans="1:19" ht="15" thickBot="1" x14ac:dyDescent="0.35">
      <c r="A37" s="72" t="s">
        <v>29</v>
      </c>
      <c r="B37" s="73"/>
      <c r="C37" s="73"/>
      <c r="D37" s="74">
        <f>MAX(D8:D33)</f>
        <v>2.8151000000000002</v>
      </c>
      <c r="E37" s="73"/>
      <c r="F37" s="74">
        <f>MAX(F8:F33)</f>
        <v>4.1207000000000003</v>
      </c>
      <c r="G37" s="73"/>
      <c r="H37" s="74">
        <f>MAX(H8:H33)</f>
        <v>6.7267000000000001</v>
      </c>
      <c r="I37" s="73"/>
      <c r="J37" s="74">
        <f>MAX(J8:J33)</f>
        <v>16.432600000000001</v>
      </c>
      <c r="K37" s="73"/>
      <c r="L37" s="74">
        <f>MAX(L8:L33)</f>
        <v>37.394399999999997</v>
      </c>
      <c r="M37" s="73"/>
      <c r="N37" s="74">
        <f>MAX(N8:N33)</f>
        <v>26.461600000000001</v>
      </c>
      <c r="O37" s="73"/>
      <c r="P37" s="74">
        <f>MAX(P8:P33)</f>
        <v>15.9154</v>
      </c>
      <c r="Q37" s="73"/>
      <c r="R37" s="74">
        <f>MAX(R8:R33)</f>
        <v>23.736799999999999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44771</v>
      </c>
      <c r="C8" s="60">
        <f>VLOOKUP($A8,'Return Data'!$B$7:$R$2292,4,0)</f>
        <v>715.94416486006901</v>
      </c>
      <c r="D8" s="60">
        <f>VLOOKUP($A8,'Return Data'!$B$7:$R$2292,10,0)</f>
        <v>-4.3543000000000003</v>
      </c>
      <c r="E8" s="61">
        <f t="shared" ref="E8:E33" si="0">RANK(D8,D$8:D$33,0)</f>
        <v>26</v>
      </c>
      <c r="F8" s="60">
        <f>VLOOKUP($A8,'Return Data'!$B$7:$R$2292,11,0)</f>
        <v>-9.6785999999999994</v>
      </c>
      <c r="G8" s="61">
        <f t="shared" ref="G8:G33" si="1">RANK(F8,F$8:F$33,0)</f>
        <v>26</v>
      </c>
      <c r="H8" s="60">
        <f>VLOOKUP($A8,'Return Data'!$B$7:$R$2292,12,0)</f>
        <v>-13.681100000000001</v>
      </c>
      <c r="I8" s="61">
        <f t="shared" ref="I8:I33" si="2">RANK(H8,H$8:H$33,0)</f>
        <v>26</v>
      </c>
      <c r="J8" s="60">
        <f>VLOOKUP($A8,'Return Data'!$B$7:$R$2292,13,0)</f>
        <v>-3.9891000000000001</v>
      </c>
      <c r="K8" s="61">
        <f t="shared" ref="K8:K32" si="3">RANK(J8,J$8:J$33,0)</f>
        <v>26</v>
      </c>
      <c r="L8" s="60">
        <f>VLOOKUP($A8,'Return Data'!$B$7:$R$2292,17,0)</f>
        <v>24.682500000000001</v>
      </c>
      <c r="M8" s="61">
        <f t="shared" ref="M8:M32" si="4">RANK(L8,L$8:L$33,0)</f>
        <v>24</v>
      </c>
      <c r="N8" s="60">
        <f>VLOOKUP($A8,'Return Data'!$B$7:$R$2292,14,0)</f>
        <v>15.956200000000001</v>
      </c>
      <c r="O8" s="61">
        <f t="shared" ref="O8:O31" si="5">RANK(N8,N$8:N$33,0)</f>
        <v>20</v>
      </c>
      <c r="P8" s="60">
        <f>VLOOKUP($A8,'Return Data'!$B$7:$R$2292,15,0)</f>
        <v>7.3890000000000002</v>
      </c>
      <c r="Q8" s="61">
        <f t="shared" ref="Q8:Q31" si="6">RANK(P8,P$8:P$33,0)</f>
        <v>21</v>
      </c>
      <c r="R8" s="60">
        <f>VLOOKUP($A8,'Return Data'!$B$7:$R$2292,16,0)</f>
        <v>17.102799999999998</v>
      </c>
      <c r="S8" s="62">
        <f t="shared" ref="S8:S32" si="7">RANK(R8,R$8:R$33,0)</f>
        <v>11</v>
      </c>
    </row>
    <row r="9" spans="1:20" x14ac:dyDescent="0.3">
      <c r="A9" s="58" t="s">
        <v>861</v>
      </c>
      <c r="B9" s="59">
        <f>VLOOKUP($A9,'Return Data'!$B$7:$R$2292,3,0)</f>
        <v>44771</v>
      </c>
      <c r="C9" s="60">
        <f>VLOOKUP($A9,'Return Data'!$B$7:$R$2292,4,0)</f>
        <v>19.809999999999999</v>
      </c>
      <c r="D9" s="60">
        <f>VLOOKUP($A9,'Return Data'!$B$7:$R$2292,10,0)</f>
        <v>-1.6385000000000001</v>
      </c>
      <c r="E9" s="61">
        <f t="shared" si="0"/>
        <v>22</v>
      </c>
      <c r="F9" s="60">
        <f>VLOOKUP($A9,'Return Data'!$B$7:$R$2292,11,0)</f>
        <v>-1.7847999999999999</v>
      </c>
      <c r="G9" s="61">
        <f t="shared" si="1"/>
        <v>17</v>
      </c>
      <c r="H9" s="60">
        <f>VLOOKUP($A9,'Return Data'!$B$7:$R$2292,12,0)</f>
        <v>-5.6666999999999996</v>
      </c>
      <c r="I9" s="61">
        <f t="shared" si="2"/>
        <v>24</v>
      </c>
      <c r="J9" s="60">
        <f>VLOOKUP($A9,'Return Data'!$B$7:$R$2292,13,0)</f>
        <v>3.1770999999999998</v>
      </c>
      <c r="K9" s="61">
        <f t="shared" si="3"/>
        <v>20</v>
      </c>
      <c r="L9" s="60">
        <f>VLOOKUP($A9,'Return Data'!$B$7:$R$2292,17,0)</f>
        <v>30.512599999999999</v>
      </c>
      <c r="M9" s="61">
        <f t="shared" si="4"/>
        <v>10</v>
      </c>
      <c r="N9" s="60">
        <f>VLOOKUP($A9,'Return Data'!$B$7:$R$2292,14,0)</f>
        <v>21.8645</v>
      </c>
      <c r="O9" s="61">
        <f t="shared" si="5"/>
        <v>3</v>
      </c>
      <c r="P9" s="60"/>
      <c r="Q9" s="61"/>
      <c r="R9" s="60">
        <f>VLOOKUP($A9,'Return Data'!$B$7:$R$2292,16,0)</f>
        <v>19.881499999999999</v>
      </c>
      <c r="S9" s="62">
        <f t="shared" si="7"/>
        <v>3</v>
      </c>
    </row>
    <row r="10" spans="1:20" x14ac:dyDescent="0.3">
      <c r="A10" s="58" t="s">
        <v>2033</v>
      </c>
      <c r="B10" s="59">
        <f>VLOOKUP($A10,'Return Data'!$B$7:$R$2292,3,0)</f>
        <v>44771</v>
      </c>
      <c r="C10" s="60">
        <f>VLOOKUP($A10,'Return Data'!$B$7:$R$2292,4,0)</f>
        <v>53.5</v>
      </c>
      <c r="D10" s="60">
        <f>VLOOKUP($A10,'Return Data'!$B$7:$R$2292,10,0)</f>
        <v>0.65849999999999997</v>
      </c>
      <c r="E10" s="61">
        <f t="shared" si="0"/>
        <v>9</v>
      </c>
      <c r="F10" s="60">
        <f>VLOOKUP($A10,'Return Data'!$B$7:$R$2292,11,0)</f>
        <v>-2.2473999999999998</v>
      </c>
      <c r="G10" s="61">
        <f t="shared" si="1"/>
        <v>20</v>
      </c>
      <c r="H10" s="60">
        <f>VLOOKUP($A10,'Return Data'!$B$7:$R$2292,12,0)</f>
        <v>-4.7195</v>
      </c>
      <c r="I10" s="61">
        <f t="shared" si="2"/>
        <v>20</v>
      </c>
      <c r="J10" s="60">
        <f>VLOOKUP($A10,'Return Data'!$B$7:$R$2292,13,0)</f>
        <v>2.2749000000000001</v>
      </c>
      <c r="K10" s="61">
        <f t="shared" si="3"/>
        <v>22</v>
      </c>
      <c r="L10" s="60">
        <f>VLOOKUP($A10,'Return Data'!$B$7:$R$2292,17,0)</f>
        <v>26.505299999999998</v>
      </c>
      <c r="M10" s="61">
        <f t="shared" si="4"/>
        <v>23</v>
      </c>
      <c r="N10" s="60">
        <f>VLOOKUP($A10,'Return Data'!$B$7:$R$2292,14,0)</f>
        <v>18.878599999999999</v>
      </c>
      <c r="O10" s="61">
        <f t="shared" si="5"/>
        <v>10</v>
      </c>
      <c r="P10" s="60">
        <f>VLOOKUP($A10,'Return Data'!$B$7:$R$2292,15,0)</f>
        <v>9.3127999999999993</v>
      </c>
      <c r="Q10" s="61">
        <f t="shared" si="6"/>
        <v>18</v>
      </c>
      <c r="R10" s="60">
        <f>VLOOKUP($A10,'Return Data'!$B$7:$R$2292,16,0)</f>
        <v>12.944000000000001</v>
      </c>
      <c r="S10" s="62">
        <f t="shared" si="7"/>
        <v>17</v>
      </c>
    </row>
    <row r="11" spans="1:20" x14ac:dyDescent="0.3">
      <c r="A11" s="58" t="s">
        <v>863</v>
      </c>
      <c r="B11" s="59">
        <f>VLOOKUP($A11,'Return Data'!$B$7:$R$2292,3,0)</f>
        <v>44771</v>
      </c>
      <c r="C11" s="60">
        <f>VLOOKUP($A11,'Return Data'!$B$7:$R$2292,4,0)</f>
        <v>157.76</v>
      </c>
      <c r="D11" s="60">
        <f>VLOOKUP($A11,'Return Data'!$B$7:$R$2292,10,0)</f>
        <v>0.97289999999999999</v>
      </c>
      <c r="E11" s="61">
        <f t="shared" si="0"/>
        <v>7</v>
      </c>
      <c r="F11" s="60">
        <f>VLOOKUP($A11,'Return Data'!$B$7:$R$2292,11,0)</f>
        <v>-1.4</v>
      </c>
      <c r="G11" s="61">
        <f t="shared" si="1"/>
        <v>15</v>
      </c>
      <c r="H11" s="60">
        <f>VLOOKUP($A11,'Return Data'!$B$7:$R$2292,12,0)</f>
        <v>-3.6932999999999998</v>
      </c>
      <c r="I11" s="61">
        <f t="shared" si="2"/>
        <v>14</v>
      </c>
      <c r="J11" s="60">
        <f>VLOOKUP($A11,'Return Data'!$B$7:$R$2292,13,0)</f>
        <v>5.2716000000000003</v>
      </c>
      <c r="K11" s="61">
        <f t="shared" si="3"/>
        <v>15</v>
      </c>
      <c r="L11" s="60">
        <f>VLOOKUP($A11,'Return Data'!$B$7:$R$2292,17,0)</f>
        <v>29.860299999999999</v>
      </c>
      <c r="M11" s="61">
        <f t="shared" si="4"/>
        <v>11</v>
      </c>
      <c r="N11" s="60">
        <f>VLOOKUP($A11,'Return Data'!$B$7:$R$2292,14,0)</f>
        <v>21.495200000000001</v>
      </c>
      <c r="O11" s="61">
        <f t="shared" si="5"/>
        <v>4</v>
      </c>
      <c r="P11" s="60">
        <f>VLOOKUP($A11,'Return Data'!$B$7:$R$2292,15,0)</f>
        <v>12.484400000000001</v>
      </c>
      <c r="Q11" s="61">
        <f t="shared" si="6"/>
        <v>5</v>
      </c>
      <c r="R11" s="60">
        <f>VLOOKUP($A11,'Return Data'!$B$7:$R$2292,16,0)</f>
        <v>17.184999999999999</v>
      </c>
      <c r="S11" s="62">
        <f t="shared" si="7"/>
        <v>10</v>
      </c>
    </row>
    <row r="12" spans="1:20" x14ac:dyDescent="0.3">
      <c r="A12" s="58" t="s">
        <v>865</v>
      </c>
      <c r="B12" s="59">
        <f>VLOOKUP($A12,'Return Data'!$B$7:$R$2292,3,0)</f>
        <v>44771</v>
      </c>
      <c r="C12" s="60">
        <f>VLOOKUP($A12,'Return Data'!$B$7:$R$2292,4,0)</f>
        <v>346.69299999999998</v>
      </c>
      <c r="D12" s="60">
        <f>VLOOKUP($A12,'Return Data'!$B$7:$R$2292,10,0)</f>
        <v>2.2298</v>
      </c>
      <c r="E12" s="61">
        <f t="shared" si="0"/>
        <v>2</v>
      </c>
      <c r="F12" s="60">
        <f>VLOOKUP($A12,'Return Data'!$B$7:$R$2292,11,0)</f>
        <v>-1.0076000000000001</v>
      </c>
      <c r="G12" s="61">
        <f t="shared" si="1"/>
        <v>12</v>
      </c>
      <c r="H12" s="60">
        <f>VLOOKUP($A12,'Return Data'!$B$7:$R$2292,12,0)</f>
        <v>-4.6962999999999999</v>
      </c>
      <c r="I12" s="61">
        <f t="shared" si="2"/>
        <v>19</v>
      </c>
      <c r="J12" s="60">
        <f>VLOOKUP($A12,'Return Data'!$B$7:$R$2292,13,0)</f>
        <v>-0.28360000000000002</v>
      </c>
      <c r="K12" s="61">
        <f t="shared" si="3"/>
        <v>24</v>
      </c>
      <c r="L12" s="60">
        <f>VLOOKUP($A12,'Return Data'!$B$7:$R$2292,17,0)</f>
        <v>26.928000000000001</v>
      </c>
      <c r="M12" s="61">
        <f t="shared" si="4"/>
        <v>21</v>
      </c>
      <c r="N12" s="60">
        <f>VLOOKUP($A12,'Return Data'!$B$7:$R$2292,14,0)</f>
        <v>17.9695</v>
      </c>
      <c r="O12" s="61">
        <f t="shared" si="5"/>
        <v>13</v>
      </c>
      <c r="P12" s="60">
        <f>VLOOKUP($A12,'Return Data'!$B$7:$R$2292,15,0)</f>
        <v>10.837199999999999</v>
      </c>
      <c r="Q12" s="61">
        <f t="shared" si="6"/>
        <v>13</v>
      </c>
      <c r="R12" s="60">
        <f>VLOOKUP($A12,'Return Data'!$B$7:$R$2292,16,0)</f>
        <v>17.3047</v>
      </c>
      <c r="S12" s="62">
        <f t="shared" si="7"/>
        <v>9</v>
      </c>
    </row>
    <row r="13" spans="1:20" x14ac:dyDescent="0.3">
      <c r="A13" s="58" t="s">
        <v>867</v>
      </c>
      <c r="B13" s="59">
        <f>VLOOKUP($A13,'Return Data'!$B$7:$R$2292,3,0)</f>
        <v>44771</v>
      </c>
      <c r="C13" s="60">
        <f>VLOOKUP($A13,'Return Data'!$B$7:$R$2292,4,0)</f>
        <v>51.633000000000003</v>
      </c>
      <c r="D13" s="60">
        <f>VLOOKUP($A13,'Return Data'!$B$7:$R$2292,10,0)</f>
        <v>1.4101999999999999</v>
      </c>
      <c r="E13" s="61">
        <f t="shared" si="0"/>
        <v>5</v>
      </c>
      <c r="F13" s="60">
        <f>VLOOKUP($A13,'Return Data'!$B$7:$R$2292,11,0)</f>
        <v>2.3199999999999998E-2</v>
      </c>
      <c r="G13" s="61">
        <f t="shared" si="1"/>
        <v>7</v>
      </c>
      <c r="H13" s="60">
        <f>VLOOKUP($A13,'Return Data'!$B$7:$R$2292,12,0)</f>
        <v>-1.8888</v>
      </c>
      <c r="I13" s="61">
        <f t="shared" si="2"/>
        <v>8</v>
      </c>
      <c r="J13" s="60">
        <f>VLOOKUP($A13,'Return Data'!$B$7:$R$2292,13,0)</f>
        <v>5.7858000000000001</v>
      </c>
      <c r="K13" s="61">
        <f t="shared" si="3"/>
        <v>13</v>
      </c>
      <c r="L13" s="60">
        <f>VLOOKUP($A13,'Return Data'!$B$7:$R$2292,17,0)</f>
        <v>29.400099999999998</v>
      </c>
      <c r="M13" s="61">
        <f t="shared" si="4"/>
        <v>13</v>
      </c>
      <c r="N13" s="60">
        <f>VLOOKUP($A13,'Return Data'!$B$7:$R$2292,14,0)</f>
        <v>19.580500000000001</v>
      </c>
      <c r="O13" s="61">
        <f t="shared" si="5"/>
        <v>8</v>
      </c>
      <c r="P13" s="60">
        <f>VLOOKUP($A13,'Return Data'!$B$7:$R$2292,15,0)</f>
        <v>12.9924</v>
      </c>
      <c r="Q13" s="61">
        <f t="shared" si="6"/>
        <v>2</v>
      </c>
      <c r="R13" s="60">
        <f>VLOOKUP($A13,'Return Data'!$B$7:$R$2292,16,0)</f>
        <v>11.456899999999999</v>
      </c>
      <c r="S13" s="62">
        <f t="shared" si="7"/>
        <v>24</v>
      </c>
    </row>
    <row r="14" spans="1:20" x14ac:dyDescent="0.3">
      <c r="A14" s="58" t="s">
        <v>868</v>
      </c>
      <c r="B14" s="59">
        <f>VLOOKUP($A14,'Return Data'!$B$7:$R$2292,3,0)</f>
        <v>44771</v>
      </c>
      <c r="C14" s="60">
        <f>VLOOKUP($A14,'Return Data'!$B$7:$R$2292,4,0)</f>
        <v>119.83320000000001</v>
      </c>
      <c r="D14" s="60">
        <f>VLOOKUP($A14,'Return Data'!$B$7:$R$2292,10,0)</f>
        <v>0.64100000000000001</v>
      </c>
      <c r="E14" s="61">
        <f t="shared" si="0"/>
        <v>11</v>
      </c>
      <c r="F14" s="60">
        <f>VLOOKUP($A14,'Return Data'!$B$7:$R$2292,11,0)</f>
        <v>-1.3488</v>
      </c>
      <c r="G14" s="61">
        <f t="shared" si="1"/>
        <v>14</v>
      </c>
      <c r="H14" s="60">
        <f>VLOOKUP($A14,'Return Data'!$B$7:$R$2292,12,0)</f>
        <v>-4.8574000000000002</v>
      </c>
      <c r="I14" s="61">
        <f t="shared" si="2"/>
        <v>21</v>
      </c>
      <c r="J14" s="60">
        <f>VLOOKUP($A14,'Return Data'!$B$7:$R$2292,13,0)</f>
        <v>5.5879000000000003</v>
      </c>
      <c r="K14" s="61">
        <f t="shared" si="3"/>
        <v>14</v>
      </c>
      <c r="L14" s="60">
        <f>VLOOKUP($A14,'Return Data'!$B$7:$R$2292,17,0)</f>
        <v>33.390999999999998</v>
      </c>
      <c r="M14" s="61">
        <f t="shared" si="4"/>
        <v>4</v>
      </c>
      <c r="N14" s="60">
        <f>VLOOKUP($A14,'Return Data'!$B$7:$R$2292,14,0)</f>
        <v>16.62</v>
      </c>
      <c r="O14" s="61">
        <f t="shared" si="5"/>
        <v>19</v>
      </c>
      <c r="P14" s="60">
        <f>VLOOKUP($A14,'Return Data'!$B$7:$R$2292,15,0)</f>
        <v>9.5733999999999995</v>
      </c>
      <c r="Q14" s="61">
        <f t="shared" si="6"/>
        <v>17</v>
      </c>
      <c r="R14" s="60">
        <f>VLOOKUP($A14,'Return Data'!$B$7:$R$2292,16,0)</f>
        <v>15.3238</v>
      </c>
      <c r="S14" s="62">
        <f t="shared" si="7"/>
        <v>12</v>
      </c>
    </row>
    <row r="15" spans="1:20" x14ac:dyDescent="0.3">
      <c r="A15" s="58" t="s">
        <v>1884</v>
      </c>
      <c r="B15" s="59">
        <f>VLOOKUP($A15,'Return Data'!$B$7:$R$2292,3,0)</f>
        <v>44771</v>
      </c>
      <c r="C15" s="60">
        <f>VLOOKUP($A15,'Return Data'!$B$7:$R$2292,4,0)</f>
        <v>253.77908042537501</v>
      </c>
      <c r="D15" s="60">
        <f>VLOOKUP($A15,'Return Data'!$B$7:$R$2292,10,0)</f>
        <v>1.155</v>
      </c>
      <c r="E15" s="61">
        <f t="shared" si="0"/>
        <v>6</v>
      </c>
      <c r="F15" s="60">
        <f>VLOOKUP($A15,'Return Data'!$B$7:$R$2292,11,0)</f>
        <v>2.4449999999999998</v>
      </c>
      <c r="G15" s="61">
        <f t="shared" si="1"/>
        <v>2</v>
      </c>
      <c r="H15" s="60">
        <f>VLOOKUP($A15,'Return Data'!$B$7:$R$2292,12,0)</f>
        <v>-0.52249999999999996</v>
      </c>
      <c r="I15" s="61">
        <f t="shared" si="2"/>
        <v>6</v>
      </c>
      <c r="J15" s="60">
        <f>VLOOKUP($A15,'Return Data'!$B$7:$R$2292,13,0)</f>
        <v>11.2972</v>
      </c>
      <c r="K15" s="61">
        <f t="shared" si="3"/>
        <v>3</v>
      </c>
      <c r="L15" s="60">
        <f>VLOOKUP($A15,'Return Data'!$B$7:$R$2292,17,0)</f>
        <v>35.718800000000002</v>
      </c>
      <c r="M15" s="61">
        <f t="shared" si="4"/>
        <v>2</v>
      </c>
      <c r="N15" s="60">
        <f>VLOOKUP($A15,'Return Data'!$B$7:$R$2292,14,0)</f>
        <v>20.1266</v>
      </c>
      <c r="O15" s="61">
        <f t="shared" si="5"/>
        <v>6</v>
      </c>
      <c r="P15" s="60">
        <f>VLOOKUP($A15,'Return Data'!$B$7:$R$2292,15,0)</f>
        <v>11.9818</v>
      </c>
      <c r="Q15" s="61">
        <f t="shared" si="6"/>
        <v>8</v>
      </c>
      <c r="R15" s="60">
        <f>VLOOKUP($A15,'Return Data'!$B$7:$R$2292,16,0)</f>
        <v>12.0335</v>
      </c>
      <c r="S15" s="62">
        <f t="shared" si="7"/>
        <v>22</v>
      </c>
    </row>
    <row r="16" spans="1:20" x14ac:dyDescent="0.3">
      <c r="A16" s="58" t="s">
        <v>871</v>
      </c>
      <c r="B16" s="59">
        <f>VLOOKUP($A16,'Return Data'!$B$7:$R$2292,3,0)</f>
        <v>44771</v>
      </c>
      <c r="C16" s="60">
        <f>VLOOKUP($A16,'Return Data'!$B$7:$R$2292,4,0)</f>
        <v>15.2996</v>
      </c>
      <c r="D16" s="60">
        <f>VLOOKUP($A16,'Return Data'!$B$7:$R$2292,10,0)</f>
        <v>-0.154</v>
      </c>
      <c r="E16" s="61">
        <f t="shared" si="0"/>
        <v>18</v>
      </c>
      <c r="F16" s="60">
        <f>VLOOKUP($A16,'Return Data'!$B$7:$R$2292,11,0)</f>
        <v>-3.0228999999999999</v>
      </c>
      <c r="G16" s="61">
        <f t="shared" si="1"/>
        <v>24</v>
      </c>
      <c r="H16" s="60">
        <f>VLOOKUP($A16,'Return Data'!$B$7:$R$2292,12,0)</f>
        <v>-4.8963999999999999</v>
      </c>
      <c r="I16" s="61">
        <f t="shared" si="2"/>
        <v>22</v>
      </c>
      <c r="J16" s="60">
        <f>VLOOKUP($A16,'Return Data'!$B$7:$R$2292,13,0)</f>
        <v>3.7683</v>
      </c>
      <c r="K16" s="61">
        <f t="shared" si="3"/>
        <v>18</v>
      </c>
      <c r="L16" s="60">
        <f>VLOOKUP($A16,'Return Data'!$B$7:$R$2292,17,0)</f>
        <v>27.404</v>
      </c>
      <c r="M16" s="61">
        <f t="shared" si="4"/>
        <v>20</v>
      </c>
      <c r="N16" s="60"/>
      <c r="O16" s="61"/>
      <c r="P16" s="60"/>
      <c r="Q16" s="61"/>
      <c r="R16" s="60">
        <f>VLOOKUP($A16,'Return Data'!$B$7:$R$2292,16,0)</f>
        <v>13.579000000000001</v>
      </c>
      <c r="S16" s="62">
        <f t="shared" si="7"/>
        <v>15</v>
      </c>
    </row>
    <row r="17" spans="1:19" x14ac:dyDescent="0.3">
      <c r="A17" s="58" t="s">
        <v>872</v>
      </c>
      <c r="B17" s="59">
        <f>VLOOKUP($A17,'Return Data'!$B$7:$R$2292,3,0)</f>
        <v>44771</v>
      </c>
      <c r="C17" s="60">
        <f>VLOOKUP($A17,'Return Data'!$B$7:$R$2292,4,0)</f>
        <v>543.9</v>
      </c>
      <c r="D17" s="60">
        <f>VLOOKUP($A17,'Return Data'!$B$7:$R$2292,10,0)</f>
        <v>1.5421</v>
      </c>
      <c r="E17" s="61">
        <f t="shared" si="0"/>
        <v>4</v>
      </c>
      <c r="F17" s="60">
        <f>VLOOKUP($A17,'Return Data'!$B$7:$R$2292,11,0)</f>
        <v>1.4266000000000001</v>
      </c>
      <c r="G17" s="61">
        <f t="shared" si="1"/>
        <v>5</v>
      </c>
      <c r="H17" s="60">
        <f>VLOOKUP($A17,'Return Data'!$B$7:$R$2292,12,0)</f>
        <v>0.83240000000000003</v>
      </c>
      <c r="I17" s="61">
        <f t="shared" si="2"/>
        <v>3</v>
      </c>
      <c r="J17" s="60">
        <f>VLOOKUP($A17,'Return Data'!$B$7:$R$2292,13,0)</f>
        <v>15.509600000000001</v>
      </c>
      <c r="K17" s="61">
        <f t="shared" si="3"/>
        <v>1</v>
      </c>
      <c r="L17" s="60">
        <f>VLOOKUP($A17,'Return Data'!$B$7:$R$2292,17,0)</f>
        <v>36.328099999999999</v>
      </c>
      <c r="M17" s="61">
        <f t="shared" si="4"/>
        <v>1</v>
      </c>
      <c r="N17" s="60">
        <f>VLOOKUP($A17,'Return Data'!$B$7:$R$2292,14,0)</f>
        <v>20.453099999999999</v>
      </c>
      <c r="O17" s="61">
        <f t="shared" si="5"/>
        <v>5</v>
      </c>
      <c r="P17" s="60">
        <f>VLOOKUP($A17,'Return Data'!$B$7:$R$2292,15,0)</f>
        <v>12.088100000000001</v>
      </c>
      <c r="Q17" s="61">
        <f t="shared" si="6"/>
        <v>6</v>
      </c>
      <c r="R17" s="60">
        <f>VLOOKUP($A17,'Return Data'!$B$7:$R$2292,16,0)</f>
        <v>18.059100000000001</v>
      </c>
      <c r="S17" s="62">
        <f t="shared" si="7"/>
        <v>6</v>
      </c>
    </row>
    <row r="18" spans="1:19" x14ac:dyDescent="0.3">
      <c r="A18" s="58" t="s">
        <v>875</v>
      </c>
      <c r="B18" s="59">
        <f>VLOOKUP($A18,'Return Data'!$B$7:$R$2292,3,0)</f>
        <v>44771</v>
      </c>
      <c r="C18" s="60">
        <f>VLOOKUP($A18,'Return Data'!$B$7:$R$2292,4,0)</f>
        <v>68.13</v>
      </c>
      <c r="D18" s="60">
        <f>VLOOKUP($A18,'Return Data'!$B$7:$R$2292,10,0)</f>
        <v>0.65</v>
      </c>
      <c r="E18" s="61">
        <f t="shared" si="0"/>
        <v>10</v>
      </c>
      <c r="F18" s="60">
        <f>VLOOKUP($A18,'Return Data'!$B$7:$R$2292,11,0)</f>
        <v>-0.71409999999999996</v>
      </c>
      <c r="G18" s="61">
        <f t="shared" si="1"/>
        <v>11</v>
      </c>
      <c r="H18" s="60">
        <f>VLOOKUP($A18,'Return Data'!$B$7:$R$2292,12,0)</f>
        <v>-2.6852999999999998</v>
      </c>
      <c r="I18" s="61">
        <f t="shared" si="2"/>
        <v>10</v>
      </c>
      <c r="J18" s="60">
        <f>VLOOKUP($A18,'Return Data'!$B$7:$R$2292,13,0)</f>
        <v>5.0254000000000003</v>
      </c>
      <c r="K18" s="61">
        <f t="shared" si="3"/>
        <v>16</v>
      </c>
      <c r="L18" s="60">
        <f>VLOOKUP($A18,'Return Data'!$B$7:$R$2292,17,0)</f>
        <v>29.6205</v>
      </c>
      <c r="M18" s="61">
        <f t="shared" si="4"/>
        <v>12</v>
      </c>
      <c r="N18" s="60">
        <f>VLOOKUP($A18,'Return Data'!$B$7:$R$2292,14,0)</f>
        <v>16.8812</v>
      </c>
      <c r="O18" s="61">
        <f t="shared" si="5"/>
        <v>18</v>
      </c>
      <c r="P18" s="60">
        <f>VLOOKUP($A18,'Return Data'!$B$7:$R$2292,15,0)</f>
        <v>9.7537000000000003</v>
      </c>
      <c r="Q18" s="61">
        <f t="shared" si="6"/>
        <v>16</v>
      </c>
      <c r="R18" s="60">
        <f>VLOOKUP($A18,'Return Data'!$B$7:$R$2292,16,0)</f>
        <v>11.963200000000001</v>
      </c>
      <c r="S18" s="62">
        <f t="shared" si="7"/>
        <v>23</v>
      </c>
    </row>
    <row r="19" spans="1:19" x14ac:dyDescent="0.3">
      <c r="A19" s="58" t="s">
        <v>876</v>
      </c>
      <c r="B19" s="59">
        <f>VLOOKUP($A19,'Return Data'!$B$7:$R$2292,3,0)</f>
        <v>44771</v>
      </c>
      <c r="C19" s="60">
        <f>VLOOKUP($A19,'Return Data'!$B$7:$R$2292,4,0)</f>
        <v>50.14</v>
      </c>
      <c r="D19" s="60">
        <f>VLOOKUP($A19,'Return Data'!$B$7:$R$2292,10,0)</f>
        <v>0.13980000000000001</v>
      </c>
      <c r="E19" s="61">
        <f t="shared" si="0"/>
        <v>16</v>
      </c>
      <c r="F19" s="60">
        <f>VLOOKUP($A19,'Return Data'!$B$7:$R$2292,11,0)</f>
        <v>-2.8858999999999999</v>
      </c>
      <c r="G19" s="61">
        <f t="shared" si="1"/>
        <v>23</v>
      </c>
      <c r="H19" s="60">
        <f>VLOOKUP($A19,'Return Data'!$B$7:$R$2292,12,0)</f>
        <v>-5.4854000000000003</v>
      </c>
      <c r="I19" s="61">
        <f t="shared" si="2"/>
        <v>23</v>
      </c>
      <c r="J19" s="60">
        <f>VLOOKUP($A19,'Return Data'!$B$7:$R$2292,13,0)</f>
        <v>1.1702999999999999</v>
      </c>
      <c r="K19" s="61">
        <f t="shared" si="3"/>
        <v>23</v>
      </c>
      <c r="L19" s="60">
        <f>VLOOKUP($A19,'Return Data'!$B$7:$R$2292,17,0)</f>
        <v>22.799399999999999</v>
      </c>
      <c r="M19" s="61">
        <f t="shared" si="4"/>
        <v>25</v>
      </c>
      <c r="N19" s="60">
        <f>VLOOKUP($A19,'Return Data'!$B$7:$R$2292,14,0)</f>
        <v>15.5695</v>
      </c>
      <c r="O19" s="61">
        <f t="shared" si="5"/>
        <v>21</v>
      </c>
      <c r="P19" s="60">
        <f>VLOOKUP($A19,'Return Data'!$B$7:$R$2292,15,0)</f>
        <v>10.887499999999999</v>
      </c>
      <c r="Q19" s="61">
        <f t="shared" si="6"/>
        <v>12</v>
      </c>
      <c r="R19" s="60">
        <f>VLOOKUP($A19,'Return Data'!$B$7:$R$2292,16,0)</f>
        <v>11.362399999999999</v>
      </c>
      <c r="S19" s="62">
        <f t="shared" si="7"/>
        <v>26</v>
      </c>
    </row>
    <row r="20" spans="1:19" x14ac:dyDescent="0.3">
      <c r="A20" s="58" t="s">
        <v>878</v>
      </c>
      <c r="B20" s="59">
        <f>VLOOKUP($A20,'Return Data'!$B$7:$R$2292,3,0)</f>
        <v>44771</v>
      </c>
      <c r="C20" s="60">
        <f>VLOOKUP($A20,'Return Data'!$B$7:$R$2292,4,0)</f>
        <v>196.661</v>
      </c>
      <c r="D20" s="60">
        <f>VLOOKUP($A20,'Return Data'!$B$7:$R$2292,10,0)</f>
        <v>0.84660000000000002</v>
      </c>
      <c r="E20" s="61">
        <f t="shared" si="0"/>
        <v>8</v>
      </c>
      <c r="F20" s="60">
        <f>VLOOKUP($A20,'Return Data'!$B$7:$R$2292,11,0)</f>
        <v>1.9619</v>
      </c>
      <c r="G20" s="61">
        <f t="shared" si="1"/>
        <v>3</v>
      </c>
      <c r="H20" s="60">
        <f>VLOOKUP($A20,'Return Data'!$B$7:$R$2292,12,0)</f>
        <v>0.95840000000000003</v>
      </c>
      <c r="I20" s="61">
        <f t="shared" si="2"/>
        <v>2</v>
      </c>
      <c r="J20" s="60">
        <f>VLOOKUP($A20,'Return Data'!$B$7:$R$2292,13,0)</f>
        <v>7.2031999999999998</v>
      </c>
      <c r="K20" s="61">
        <f t="shared" si="3"/>
        <v>9</v>
      </c>
      <c r="L20" s="60">
        <f>VLOOKUP($A20,'Return Data'!$B$7:$R$2292,17,0)</f>
        <v>27.6</v>
      </c>
      <c r="M20" s="61">
        <f t="shared" si="4"/>
        <v>18</v>
      </c>
      <c r="N20" s="60">
        <f>VLOOKUP($A20,'Return Data'!$B$7:$R$2292,14,0)</f>
        <v>19.474399999999999</v>
      </c>
      <c r="O20" s="61">
        <f t="shared" si="5"/>
        <v>9</v>
      </c>
      <c r="P20" s="60">
        <f>VLOOKUP($A20,'Return Data'!$B$7:$R$2292,15,0)</f>
        <v>11.998699999999999</v>
      </c>
      <c r="Q20" s="61">
        <f t="shared" si="6"/>
        <v>7</v>
      </c>
      <c r="R20" s="60">
        <f>VLOOKUP($A20,'Return Data'!$B$7:$R$2292,16,0)</f>
        <v>18.1113</v>
      </c>
      <c r="S20" s="62">
        <f t="shared" si="7"/>
        <v>5</v>
      </c>
    </row>
    <row r="21" spans="1:19" x14ac:dyDescent="0.3">
      <c r="A21" s="58" t="s">
        <v>881</v>
      </c>
      <c r="B21" s="59">
        <f>VLOOKUP($A21,'Return Data'!$B$7:$R$2292,3,0)</f>
        <v>44771</v>
      </c>
      <c r="C21" s="60">
        <f>VLOOKUP($A21,'Return Data'!$B$7:$R$2292,4,0)</f>
        <v>67.626999999999995</v>
      </c>
      <c r="D21" s="60">
        <f>VLOOKUP($A21,'Return Data'!$B$7:$R$2292,10,0)</f>
        <v>-1.01</v>
      </c>
      <c r="E21" s="61">
        <f t="shared" si="0"/>
        <v>21</v>
      </c>
      <c r="F21" s="60">
        <f>VLOOKUP($A21,'Return Data'!$B$7:$R$2292,11,0)</f>
        <v>-1.5288999999999999</v>
      </c>
      <c r="G21" s="61">
        <f t="shared" si="1"/>
        <v>16</v>
      </c>
      <c r="H21" s="60">
        <f>VLOOKUP($A21,'Return Data'!$B$7:$R$2292,12,0)</f>
        <v>-2.4718</v>
      </c>
      <c r="I21" s="61">
        <f t="shared" si="2"/>
        <v>9</v>
      </c>
      <c r="J21" s="60">
        <f>VLOOKUP($A21,'Return Data'!$B$7:$R$2292,13,0)</f>
        <v>2.8610000000000002</v>
      </c>
      <c r="K21" s="61">
        <f t="shared" si="3"/>
        <v>21</v>
      </c>
      <c r="L21" s="60">
        <f>VLOOKUP($A21,'Return Data'!$B$7:$R$2292,17,0)</f>
        <v>22.739799999999999</v>
      </c>
      <c r="M21" s="61">
        <f t="shared" si="4"/>
        <v>26</v>
      </c>
      <c r="N21" s="60">
        <f>VLOOKUP($A21,'Return Data'!$B$7:$R$2292,14,0)</f>
        <v>14.9396</v>
      </c>
      <c r="O21" s="61">
        <f t="shared" si="5"/>
        <v>22</v>
      </c>
      <c r="P21" s="60">
        <f>VLOOKUP($A21,'Return Data'!$B$7:$R$2292,15,0)</f>
        <v>7.7316000000000003</v>
      </c>
      <c r="Q21" s="61">
        <f t="shared" si="6"/>
        <v>20</v>
      </c>
      <c r="R21" s="60">
        <f>VLOOKUP($A21,'Return Data'!$B$7:$R$2292,16,0)</f>
        <v>12.525399999999999</v>
      </c>
      <c r="S21" s="62">
        <f t="shared" si="7"/>
        <v>19</v>
      </c>
    </row>
    <row r="22" spans="1:19" x14ac:dyDescent="0.3">
      <c r="A22" s="58" t="s">
        <v>883</v>
      </c>
      <c r="B22" s="59">
        <f>VLOOKUP($A22,'Return Data'!$B$7:$R$2292,3,0)</f>
        <v>44771</v>
      </c>
      <c r="C22" s="60">
        <f>VLOOKUP($A22,'Return Data'!$B$7:$R$2292,4,0)</f>
        <v>23.967700000000001</v>
      </c>
      <c r="D22" s="60">
        <f>VLOOKUP($A22,'Return Data'!$B$7:$R$2292,10,0)</f>
        <v>0.34499999999999997</v>
      </c>
      <c r="E22" s="61">
        <f t="shared" si="0"/>
        <v>15</v>
      </c>
      <c r="F22" s="60">
        <f>VLOOKUP($A22,'Return Data'!$B$7:$R$2292,11,0)</f>
        <v>-1.2829999999999999</v>
      </c>
      <c r="G22" s="61">
        <f t="shared" si="1"/>
        <v>13</v>
      </c>
      <c r="H22" s="60">
        <f>VLOOKUP($A22,'Return Data'!$B$7:$R$2292,12,0)</f>
        <v>-1.3597999999999999</v>
      </c>
      <c r="I22" s="61">
        <f t="shared" si="2"/>
        <v>7</v>
      </c>
      <c r="J22" s="60">
        <f>VLOOKUP($A22,'Return Data'!$B$7:$R$2292,13,0)</f>
        <v>9.5181000000000004</v>
      </c>
      <c r="K22" s="61">
        <f t="shared" si="3"/>
        <v>5</v>
      </c>
      <c r="L22" s="60">
        <f>VLOOKUP($A22,'Return Data'!$B$7:$R$2292,17,0)</f>
        <v>28.816299999999998</v>
      </c>
      <c r="M22" s="61">
        <f t="shared" si="4"/>
        <v>15</v>
      </c>
      <c r="N22" s="60">
        <f>VLOOKUP($A22,'Return Data'!$B$7:$R$2292,14,0)</f>
        <v>18.7226</v>
      </c>
      <c r="O22" s="61">
        <f t="shared" si="5"/>
        <v>11</v>
      </c>
      <c r="P22" s="60">
        <f>VLOOKUP($A22,'Return Data'!$B$7:$R$2292,15,0)</f>
        <v>11.5398</v>
      </c>
      <c r="Q22" s="61">
        <f t="shared" si="6"/>
        <v>11</v>
      </c>
      <c r="R22" s="60">
        <f>VLOOKUP($A22,'Return Data'!$B$7:$R$2292,16,0)</f>
        <v>12.4894</v>
      </c>
      <c r="S22" s="62">
        <f t="shared" si="7"/>
        <v>20</v>
      </c>
    </row>
    <row r="23" spans="1:19" x14ac:dyDescent="0.3">
      <c r="A23" s="58" t="s">
        <v>885</v>
      </c>
      <c r="B23" s="59">
        <f>VLOOKUP($A23,'Return Data'!$B$7:$R$2292,3,0)</f>
        <v>44771</v>
      </c>
      <c r="C23" s="60">
        <f>VLOOKUP($A23,'Return Data'!$B$7:$R$2292,4,0)</f>
        <v>16.509899999999998</v>
      </c>
      <c r="D23" s="60">
        <f>VLOOKUP($A23,'Return Data'!$B$7:$R$2292,10,0)</f>
        <v>-2.2515999999999998</v>
      </c>
      <c r="E23" s="61">
        <f t="shared" si="0"/>
        <v>24</v>
      </c>
      <c r="F23" s="60">
        <f>VLOOKUP($A23,'Return Data'!$B$7:$R$2292,11,0)</f>
        <v>-2.1368999999999998</v>
      </c>
      <c r="G23" s="61">
        <f t="shared" si="1"/>
        <v>19</v>
      </c>
      <c r="H23" s="60">
        <f>VLOOKUP($A23,'Return Data'!$B$7:$R$2292,12,0)</f>
        <v>-3.9205999999999999</v>
      </c>
      <c r="I23" s="61">
        <f t="shared" si="2"/>
        <v>15</v>
      </c>
      <c r="J23" s="60">
        <f>VLOOKUP($A23,'Return Data'!$B$7:$R$2292,13,0)</f>
        <v>8.8081999999999994</v>
      </c>
      <c r="K23" s="61">
        <f t="shared" si="3"/>
        <v>6</v>
      </c>
      <c r="L23" s="60">
        <f>VLOOKUP($A23,'Return Data'!$B$7:$R$2292,17,0)</f>
        <v>32.087000000000003</v>
      </c>
      <c r="M23" s="61">
        <f t="shared" si="4"/>
        <v>6</v>
      </c>
      <c r="N23" s="60"/>
      <c r="O23" s="61"/>
      <c r="P23" s="60"/>
      <c r="Q23" s="61"/>
      <c r="R23" s="60">
        <f>VLOOKUP($A23,'Return Data'!$B$7:$R$2292,16,0)</f>
        <v>21.442399999999999</v>
      </c>
      <c r="S23" s="62">
        <f t="shared" si="7"/>
        <v>1</v>
      </c>
    </row>
    <row r="24" spans="1:19" x14ac:dyDescent="0.3">
      <c r="A24" s="58" t="s">
        <v>887</v>
      </c>
      <c r="B24" s="59">
        <f>VLOOKUP($A24,'Return Data'!$B$7:$R$2292,3,0)</f>
        <v>44771</v>
      </c>
      <c r="C24" s="60">
        <f>VLOOKUP($A24,'Return Data'!$B$7:$R$2292,4,0)</f>
        <v>94.350999999999999</v>
      </c>
      <c r="D24" s="60">
        <f>VLOOKUP($A24,'Return Data'!$B$7:$R$2292,10,0)</f>
        <v>0.35099999999999998</v>
      </c>
      <c r="E24" s="61">
        <f t="shared" si="0"/>
        <v>14</v>
      </c>
      <c r="F24" s="60">
        <f>VLOOKUP($A24,'Return Data'!$B$7:$R$2292,11,0)</f>
        <v>-2.3180000000000001</v>
      </c>
      <c r="G24" s="61">
        <f t="shared" si="1"/>
        <v>21</v>
      </c>
      <c r="H24" s="60">
        <f>VLOOKUP($A24,'Return Data'!$B$7:$R$2292,12,0)</f>
        <v>-4.2754000000000003</v>
      </c>
      <c r="I24" s="61">
        <f t="shared" si="2"/>
        <v>17</v>
      </c>
      <c r="J24" s="60">
        <f>VLOOKUP($A24,'Return Data'!$B$7:$R$2292,13,0)</f>
        <v>3.8386999999999998</v>
      </c>
      <c r="K24" s="61">
        <f t="shared" si="3"/>
        <v>17</v>
      </c>
      <c r="L24" s="60">
        <f>VLOOKUP($A24,'Return Data'!$B$7:$R$2292,17,0)</f>
        <v>31.0106</v>
      </c>
      <c r="M24" s="61">
        <f t="shared" si="4"/>
        <v>8</v>
      </c>
      <c r="N24" s="60">
        <f>VLOOKUP($A24,'Return Data'!$B$7:$R$2292,14,0)</f>
        <v>22.233599999999999</v>
      </c>
      <c r="O24" s="61">
        <f t="shared" si="5"/>
        <v>2</v>
      </c>
      <c r="P24" s="60">
        <f>VLOOKUP($A24,'Return Data'!$B$7:$R$2292,15,0)</f>
        <v>14.836600000000001</v>
      </c>
      <c r="Q24" s="61">
        <f t="shared" si="6"/>
        <v>1</v>
      </c>
      <c r="R24" s="60">
        <f>VLOOKUP($A24,'Return Data'!$B$7:$R$2292,16,0)</f>
        <v>20.449400000000001</v>
      </c>
      <c r="S24" s="62">
        <f t="shared" si="7"/>
        <v>2</v>
      </c>
    </row>
    <row r="25" spans="1:19" x14ac:dyDescent="0.3">
      <c r="A25" s="58" t="s">
        <v>889</v>
      </c>
      <c r="B25" s="59">
        <f>VLOOKUP($A25,'Return Data'!$B$7:$R$2292,3,0)</f>
        <v>44771</v>
      </c>
      <c r="C25" s="60">
        <f>VLOOKUP($A25,'Return Data'!$B$7:$R$2292,4,0)</f>
        <v>15.652799999999999</v>
      </c>
      <c r="D25" s="60">
        <f>VLOOKUP($A25,'Return Data'!$B$7:$R$2292,10,0)</f>
        <v>0.5867</v>
      </c>
      <c r="E25" s="61">
        <f t="shared" si="0"/>
        <v>12</v>
      </c>
      <c r="F25" s="60">
        <f>VLOOKUP($A25,'Return Data'!$B$7:$R$2292,11,0)</f>
        <v>-5.7492000000000001</v>
      </c>
      <c r="G25" s="61">
        <f t="shared" si="1"/>
        <v>25</v>
      </c>
      <c r="H25" s="60">
        <f>VLOOKUP($A25,'Return Data'!$B$7:$R$2292,12,0)</f>
        <v>-6.0382999999999996</v>
      </c>
      <c r="I25" s="61">
        <f t="shared" si="2"/>
        <v>25</v>
      </c>
      <c r="J25" s="60">
        <f>VLOOKUP($A25,'Return Data'!$B$7:$R$2292,13,0)</f>
        <v>-0.31209999999999999</v>
      </c>
      <c r="K25" s="61">
        <f t="shared" si="3"/>
        <v>25</v>
      </c>
      <c r="L25" s="60">
        <f>VLOOKUP($A25,'Return Data'!$B$7:$R$2292,17,0)</f>
        <v>28.6692</v>
      </c>
      <c r="M25" s="61">
        <f t="shared" si="4"/>
        <v>16</v>
      </c>
      <c r="N25" s="60"/>
      <c r="O25" s="61"/>
      <c r="P25" s="60"/>
      <c r="Q25" s="61"/>
      <c r="R25" s="60">
        <f>VLOOKUP($A25,'Return Data'!$B$7:$R$2292,16,0)</f>
        <v>17.4648</v>
      </c>
      <c r="S25" s="62">
        <f t="shared" si="7"/>
        <v>8</v>
      </c>
    </row>
    <row r="26" spans="1:19" x14ac:dyDescent="0.3">
      <c r="A26" s="58" t="s">
        <v>1874</v>
      </c>
      <c r="B26" s="59">
        <f>VLOOKUP($A26,'Return Data'!$B$7:$R$2292,3,0)</f>
        <v>44771</v>
      </c>
      <c r="C26" s="60">
        <f>VLOOKUP($A26,'Return Data'!$B$7:$R$2292,4,0)</f>
        <v>23.788499999999999</v>
      </c>
      <c r="D26" s="60">
        <f>VLOOKUP($A26,'Return Data'!$B$7:$R$2292,10,0)</f>
        <v>-1.6691</v>
      </c>
      <c r="E26" s="61">
        <f t="shared" si="0"/>
        <v>23</v>
      </c>
      <c r="F26" s="60">
        <f>VLOOKUP($A26,'Return Data'!$B$7:$R$2292,11,0)</f>
        <v>-2.3797000000000001</v>
      </c>
      <c r="G26" s="61">
        <f t="shared" si="1"/>
        <v>22</v>
      </c>
      <c r="H26" s="60">
        <f>VLOOKUP($A26,'Return Data'!$B$7:$R$2292,12,0)</f>
        <v>-2.8267000000000002</v>
      </c>
      <c r="I26" s="61">
        <f t="shared" si="2"/>
        <v>11</v>
      </c>
      <c r="J26" s="60">
        <f>VLOOKUP($A26,'Return Data'!$B$7:$R$2292,13,0)</f>
        <v>9.6875999999999998</v>
      </c>
      <c r="K26" s="61">
        <f t="shared" si="3"/>
        <v>4</v>
      </c>
      <c r="L26" s="60">
        <f>VLOOKUP($A26,'Return Data'!$B$7:$R$2292,17,0)</f>
        <v>31.324200000000001</v>
      </c>
      <c r="M26" s="61">
        <f t="shared" si="4"/>
        <v>7</v>
      </c>
      <c r="N26" s="60">
        <f>VLOOKUP($A26,'Return Data'!$B$7:$R$2292,14,0)</f>
        <v>17.388000000000002</v>
      </c>
      <c r="O26" s="61">
        <f t="shared" si="5"/>
        <v>15</v>
      </c>
      <c r="P26" s="60">
        <f>VLOOKUP($A26,'Return Data'!$B$7:$R$2292,15,0)</f>
        <v>10.7705</v>
      </c>
      <c r="Q26" s="61">
        <f t="shared" si="6"/>
        <v>14</v>
      </c>
      <c r="R26" s="60">
        <f>VLOOKUP($A26,'Return Data'!$B$7:$R$2292,16,0)</f>
        <v>13.9268</v>
      </c>
      <c r="S26" s="62">
        <f t="shared" si="7"/>
        <v>14</v>
      </c>
    </row>
    <row r="27" spans="1:19" x14ac:dyDescent="0.3">
      <c r="A27" s="58" t="s">
        <v>890</v>
      </c>
      <c r="B27" s="59">
        <f>VLOOKUP($A27,'Return Data'!$B$7:$R$2292,3,0)</f>
        <v>44771</v>
      </c>
      <c r="C27" s="60">
        <f>VLOOKUP($A27,'Return Data'!$B$7:$R$2292,4,0)</f>
        <v>802.91480000000001</v>
      </c>
      <c r="D27" s="60">
        <f>VLOOKUP($A27,'Return Data'!$B$7:$R$2292,10,0)</f>
        <v>-8.0600000000000005E-2</v>
      </c>
      <c r="E27" s="61">
        <f t="shared" si="0"/>
        <v>17</v>
      </c>
      <c r="F27" s="60">
        <f>VLOOKUP($A27,'Return Data'!$B$7:$R$2292,11,0)</f>
        <v>2.9899999999999999E-2</v>
      </c>
      <c r="G27" s="61">
        <f t="shared" si="1"/>
        <v>6</v>
      </c>
      <c r="H27" s="60">
        <f>VLOOKUP($A27,'Return Data'!$B$7:$R$2292,12,0)</f>
        <v>-3.2642000000000002</v>
      </c>
      <c r="I27" s="61">
        <f t="shared" si="2"/>
        <v>12</v>
      </c>
      <c r="J27" s="60">
        <f>VLOOKUP($A27,'Return Data'!$B$7:$R$2292,13,0)</f>
        <v>5.8307000000000002</v>
      </c>
      <c r="K27" s="61">
        <f t="shared" si="3"/>
        <v>12</v>
      </c>
      <c r="L27" s="60">
        <f>VLOOKUP($A27,'Return Data'!$B$7:$R$2292,17,0)</f>
        <v>29.300699999999999</v>
      </c>
      <c r="M27" s="61">
        <f t="shared" si="4"/>
        <v>14</v>
      </c>
      <c r="N27" s="60">
        <f>VLOOKUP($A27,'Return Data'!$B$7:$R$2292,14,0)</f>
        <v>17.2714</v>
      </c>
      <c r="O27" s="61">
        <f t="shared" si="5"/>
        <v>16</v>
      </c>
      <c r="P27" s="60">
        <f>VLOOKUP($A27,'Return Data'!$B$7:$R$2292,15,0)</f>
        <v>7.7478999999999996</v>
      </c>
      <c r="Q27" s="61">
        <f t="shared" si="6"/>
        <v>19</v>
      </c>
      <c r="R27" s="60">
        <f>VLOOKUP($A27,'Return Data'!$B$7:$R$2292,16,0)</f>
        <v>17.761800000000001</v>
      </c>
      <c r="S27" s="62">
        <f t="shared" si="7"/>
        <v>7</v>
      </c>
    </row>
    <row r="28" spans="1:19" x14ac:dyDescent="0.3">
      <c r="A28" s="58" t="s">
        <v>894</v>
      </c>
      <c r="B28" s="59">
        <f>VLOOKUP($A28,'Return Data'!$B$7:$R$2292,3,0)</f>
        <v>44771</v>
      </c>
      <c r="C28" s="60">
        <f>VLOOKUP($A28,'Return Data'!$B$7:$R$2292,4,0)</f>
        <v>67.732600000000005</v>
      </c>
      <c r="D28" s="60">
        <f>VLOOKUP($A28,'Return Data'!$B$7:$R$2292,10,0)</f>
        <v>-2.3597000000000001</v>
      </c>
      <c r="E28" s="61">
        <f t="shared" si="0"/>
        <v>25</v>
      </c>
      <c r="F28" s="60">
        <f>VLOOKUP($A28,'Return Data'!$B$7:$R$2292,11,0)</f>
        <v>3.2193999999999998</v>
      </c>
      <c r="G28" s="61">
        <f t="shared" si="1"/>
        <v>1</v>
      </c>
      <c r="H28" s="60">
        <f>VLOOKUP($A28,'Return Data'!$B$7:$R$2292,12,0)</f>
        <v>5.3836000000000004</v>
      </c>
      <c r="I28" s="61">
        <f t="shared" si="2"/>
        <v>1</v>
      </c>
      <c r="J28" s="60">
        <f>VLOOKUP($A28,'Return Data'!$B$7:$R$2292,13,0)</f>
        <v>12.581099999999999</v>
      </c>
      <c r="K28" s="61">
        <f t="shared" si="3"/>
        <v>2</v>
      </c>
      <c r="L28" s="60">
        <f>VLOOKUP($A28,'Return Data'!$B$7:$R$2292,17,0)</f>
        <v>30.8155</v>
      </c>
      <c r="M28" s="61">
        <f t="shared" si="4"/>
        <v>9</v>
      </c>
      <c r="N28" s="60">
        <f>VLOOKUP($A28,'Return Data'!$B$7:$R$2292,14,0)</f>
        <v>25.232199999999999</v>
      </c>
      <c r="O28" s="61">
        <f t="shared" si="5"/>
        <v>1</v>
      </c>
      <c r="P28" s="60">
        <f>VLOOKUP($A28,'Return Data'!$B$7:$R$2292,15,0)</f>
        <v>12.9556</v>
      </c>
      <c r="Q28" s="61">
        <f t="shared" si="6"/>
        <v>3</v>
      </c>
      <c r="R28" s="60">
        <f>VLOOKUP($A28,'Return Data'!$B$7:$R$2292,16,0)</f>
        <v>13.0099</v>
      </c>
      <c r="S28" s="62">
        <f t="shared" si="7"/>
        <v>16</v>
      </c>
    </row>
    <row r="29" spans="1:19" x14ac:dyDescent="0.3">
      <c r="A29" s="58" t="s">
        <v>1772</v>
      </c>
      <c r="B29" s="59">
        <f>VLOOKUP($A29,'Return Data'!$B$7:$R$2292,3,0)</f>
        <v>44771</v>
      </c>
      <c r="C29" s="60">
        <f>VLOOKUP($A29,'Return Data'!$B$7:$R$2292,4,0)</f>
        <v>538.46127630269405</v>
      </c>
      <c r="D29" s="60">
        <f>VLOOKUP($A29,'Return Data'!$B$7:$R$2292,10,0)</f>
        <v>-0.84570000000000001</v>
      </c>
      <c r="E29" s="61">
        <f t="shared" si="0"/>
        <v>20</v>
      </c>
      <c r="F29" s="60">
        <f>VLOOKUP($A29,'Return Data'!$B$7:$R$2292,11,0)</f>
        <v>-3.27E-2</v>
      </c>
      <c r="G29" s="61">
        <f t="shared" si="1"/>
        <v>8</v>
      </c>
      <c r="H29" s="60">
        <f>VLOOKUP($A29,'Return Data'!$B$7:$R$2292,12,0)</f>
        <v>0.60309999999999997</v>
      </c>
      <c r="I29" s="61">
        <f t="shared" si="2"/>
        <v>4</v>
      </c>
      <c r="J29" s="60">
        <f>VLOOKUP($A29,'Return Data'!$B$7:$R$2292,13,0)</f>
        <v>8.0711999999999993</v>
      </c>
      <c r="K29" s="61">
        <f t="shared" si="3"/>
        <v>8</v>
      </c>
      <c r="L29" s="60">
        <f>VLOOKUP($A29,'Return Data'!$B$7:$R$2292,17,0)</f>
        <v>33.528100000000002</v>
      </c>
      <c r="M29" s="61">
        <f t="shared" si="4"/>
        <v>3</v>
      </c>
      <c r="N29" s="60">
        <f>VLOOKUP($A29,'Return Data'!$B$7:$R$2292,14,0)</f>
        <v>19.7728</v>
      </c>
      <c r="O29" s="61">
        <f t="shared" si="5"/>
        <v>7</v>
      </c>
      <c r="P29" s="60">
        <f>VLOOKUP($A29,'Return Data'!$B$7:$R$2292,15,0)</f>
        <v>12.941599999999999</v>
      </c>
      <c r="Q29" s="61">
        <f t="shared" si="6"/>
        <v>4</v>
      </c>
      <c r="R29" s="60">
        <f>VLOOKUP($A29,'Return Data'!$B$7:$R$2292,16,0)</f>
        <v>14.503</v>
      </c>
      <c r="S29" s="62">
        <f t="shared" si="7"/>
        <v>13</v>
      </c>
    </row>
    <row r="30" spans="1:19" x14ac:dyDescent="0.3">
      <c r="A30" s="58" t="s">
        <v>896</v>
      </c>
      <c r="B30" s="59">
        <f>VLOOKUP($A30,'Return Data'!$B$7:$R$2292,3,0)</f>
        <v>44771</v>
      </c>
      <c r="C30" s="60">
        <f>VLOOKUP($A30,'Return Data'!$B$7:$R$2292,4,0)</f>
        <v>53.065800000000003</v>
      </c>
      <c r="D30" s="60">
        <f>VLOOKUP($A30,'Return Data'!$B$7:$R$2292,10,0)</f>
        <v>-0.32350000000000001</v>
      </c>
      <c r="E30" s="61">
        <f t="shared" si="0"/>
        <v>19</v>
      </c>
      <c r="F30" s="60">
        <f>VLOOKUP($A30,'Return Data'!$B$7:$R$2292,11,0)</f>
        <v>-2.0706000000000002</v>
      </c>
      <c r="G30" s="61">
        <f t="shared" si="1"/>
        <v>18</v>
      </c>
      <c r="H30" s="60">
        <f>VLOOKUP($A30,'Return Data'!$B$7:$R$2292,12,0)</f>
        <v>-4.024</v>
      </c>
      <c r="I30" s="61">
        <f t="shared" si="2"/>
        <v>16</v>
      </c>
      <c r="J30" s="60">
        <f>VLOOKUP($A30,'Return Data'!$B$7:$R$2292,13,0)</f>
        <v>6.1779000000000002</v>
      </c>
      <c r="K30" s="61">
        <f t="shared" si="3"/>
        <v>11</v>
      </c>
      <c r="L30" s="60">
        <f>VLOOKUP($A30,'Return Data'!$B$7:$R$2292,17,0)</f>
        <v>28.395600000000002</v>
      </c>
      <c r="M30" s="61">
        <f t="shared" si="4"/>
        <v>17</v>
      </c>
      <c r="N30" s="60">
        <f>VLOOKUP($A30,'Return Data'!$B$7:$R$2292,14,0)</f>
        <v>17.176600000000001</v>
      </c>
      <c r="O30" s="61">
        <f t="shared" si="5"/>
        <v>17</v>
      </c>
      <c r="P30" s="60">
        <f>VLOOKUP($A30,'Return Data'!$B$7:$R$2292,15,0)</f>
        <v>11.939299999999999</v>
      </c>
      <c r="Q30" s="61">
        <f t="shared" si="6"/>
        <v>9</v>
      </c>
      <c r="R30" s="60">
        <f>VLOOKUP($A30,'Return Data'!$B$7:$R$2292,16,0)</f>
        <v>11.424899999999999</v>
      </c>
      <c r="S30" s="62">
        <f t="shared" si="7"/>
        <v>25</v>
      </c>
    </row>
    <row r="31" spans="1:19" x14ac:dyDescent="0.3">
      <c r="A31" s="58" t="s">
        <v>898</v>
      </c>
      <c r="B31" s="59">
        <f>VLOOKUP($A31,'Return Data'!$B$7:$R$2292,3,0)</f>
        <v>44771</v>
      </c>
      <c r="C31" s="60">
        <f>VLOOKUP($A31,'Return Data'!$B$7:$R$2292,4,0)</f>
        <v>327.37009999999998</v>
      </c>
      <c r="D31" s="60">
        <f>VLOOKUP($A31,'Return Data'!$B$7:$R$2292,10,0)</f>
        <v>2.5116000000000001</v>
      </c>
      <c r="E31" s="61">
        <f t="shared" si="0"/>
        <v>1</v>
      </c>
      <c r="F31" s="60">
        <f>VLOOKUP($A31,'Return Data'!$B$7:$R$2292,11,0)</f>
        <v>1.6157999999999999</v>
      </c>
      <c r="G31" s="61">
        <f t="shared" si="1"/>
        <v>4</v>
      </c>
      <c r="H31" s="60">
        <f>VLOOKUP($A31,'Return Data'!$B$7:$R$2292,12,0)</f>
        <v>4.8099999999999997E-2</v>
      </c>
      <c r="I31" s="61">
        <f t="shared" si="2"/>
        <v>5</v>
      </c>
      <c r="J31" s="60">
        <f>VLOOKUP($A31,'Return Data'!$B$7:$R$2292,13,0)</f>
        <v>7.0997000000000003</v>
      </c>
      <c r="K31" s="61">
        <f t="shared" si="3"/>
        <v>10</v>
      </c>
      <c r="L31" s="60">
        <f>VLOOKUP($A31,'Return Data'!$B$7:$R$2292,17,0)</f>
        <v>26.782699999999998</v>
      </c>
      <c r="M31" s="61">
        <f t="shared" si="4"/>
        <v>22</v>
      </c>
      <c r="N31" s="60">
        <f>VLOOKUP($A31,'Return Data'!$B$7:$R$2292,14,0)</f>
        <v>17.418399999999998</v>
      </c>
      <c r="O31" s="61">
        <f t="shared" si="5"/>
        <v>14</v>
      </c>
      <c r="P31" s="60">
        <f>VLOOKUP($A31,'Return Data'!$B$7:$R$2292,15,0)</f>
        <v>11.7385</v>
      </c>
      <c r="Q31" s="61">
        <f t="shared" si="6"/>
        <v>10</v>
      </c>
      <c r="R31" s="60">
        <f>VLOOKUP($A31,'Return Data'!$B$7:$R$2292,16,0)</f>
        <v>12.579700000000001</v>
      </c>
      <c r="S31" s="62">
        <f t="shared" si="7"/>
        <v>18</v>
      </c>
    </row>
    <row r="32" spans="1:19" x14ac:dyDescent="0.3">
      <c r="A32" s="58" t="s">
        <v>901</v>
      </c>
      <c r="B32" s="59">
        <f>VLOOKUP($A32,'Return Data'!$B$7:$R$2292,3,0)</f>
        <v>44771</v>
      </c>
      <c r="C32" s="60">
        <f>VLOOKUP($A32,'Return Data'!$B$7:$R$2292,4,0)</f>
        <v>16.149999999999999</v>
      </c>
      <c r="D32" s="60">
        <f>VLOOKUP($A32,'Return Data'!$B$7:$R$2292,10,0)</f>
        <v>0.43530000000000002</v>
      </c>
      <c r="E32" s="61">
        <f t="shared" si="0"/>
        <v>13</v>
      </c>
      <c r="F32" s="60">
        <f>VLOOKUP($A32,'Return Data'!$B$7:$R$2292,11,0)</f>
        <v>-0.43159999999999998</v>
      </c>
      <c r="G32" s="61">
        <f t="shared" si="1"/>
        <v>9</v>
      </c>
      <c r="H32" s="60">
        <f>VLOOKUP($A32,'Return Data'!$B$7:$R$2292,12,0)</f>
        <v>-4.4943999999999997</v>
      </c>
      <c r="I32" s="61">
        <f t="shared" si="2"/>
        <v>18</v>
      </c>
      <c r="J32" s="60">
        <f>VLOOKUP($A32,'Return Data'!$B$7:$R$2292,13,0)</f>
        <v>8.0991</v>
      </c>
      <c r="K32" s="61">
        <f t="shared" si="3"/>
        <v>7</v>
      </c>
      <c r="L32" s="60">
        <f>VLOOKUP($A32,'Return Data'!$B$7:$R$2292,17,0)</f>
        <v>27.529800000000002</v>
      </c>
      <c r="M32" s="61">
        <f t="shared" si="4"/>
        <v>19</v>
      </c>
      <c r="N32" s="60"/>
      <c r="O32" s="61"/>
      <c r="P32" s="60"/>
      <c r="Q32" s="61"/>
      <c r="R32" s="60">
        <f>VLOOKUP($A32,'Return Data'!$B$7:$R$2292,16,0)</f>
        <v>19.8553</v>
      </c>
      <c r="S32" s="62">
        <f t="shared" si="7"/>
        <v>4</v>
      </c>
    </row>
    <row r="33" spans="1:19" x14ac:dyDescent="0.3">
      <c r="A33" s="58" t="s">
        <v>903</v>
      </c>
      <c r="B33" s="59">
        <f>VLOOKUP($A33,'Return Data'!$B$7:$R$2292,3,0)</f>
        <v>44771</v>
      </c>
      <c r="C33" s="60">
        <f>VLOOKUP($A33,'Return Data'!$B$7:$R$2292,4,0)</f>
        <v>194.17500000000001</v>
      </c>
      <c r="D33" s="60">
        <f>VLOOKUP($A33,'Return Data'!$B$7:$R$2292,10,0)</f>
        <v>1.8928</v>
      </c>
      <c r="E33" s="61">
        <f t="shared" si="0"/>
        <v>3</v>
      </c>
      <c r="F33" s="60">
        <f>VLOOKUP($A33,'Return Data'!$B$7:$R$2292,11,0)</f>
        <v>-0.59330000000000005</v>
      </c>
      <c r="G33" s="61">
        <f t="shared" si="1"/>
        <v>10</v>
      </c>
      <c r="H33" s="60">
        <f>VLOOKUP($A33,'Return Data'!$B$7:$R$2292,12,0)</f>
        <v>-3.4306000000000001</v>
      </c>
      <c r="I33" s="61">
        <f t="shared" si="2"/>
        <v>13</v>
      </c>
      <c r="J33" s="60">
        <f>VLOOKUP($A33,'Return Data'!$B$7:$R$2292,13,0)</f>
        <v>3.6294</v>
      </c>
      <c r="K33" s="61">
        <f>RANK(J33,J$8:J$33,0)</f>
        <v>19</v>
      </c>
      <c r="L33" s="60">
        <f>VLOOKUP($A33,'Return Data'!$B$7:$R$2292,17,0)</f>
        <v>32.165100000000002</v>
      </c>
      <c r="M33" s="61">
        <f>RANK(L33,L$8:L$33,0)</f>
        <v>5</v>
      </c>
      <c r="N33" s="60">
        <f>VLOOKUP($A33,'Return Data'!$B$7:$R$2292,14,0)</f>
        <v>18.036899999999999</v>
      </c>
      <c r="O33" s="61">
        <f>RANK(N33,N$8:N$33,0)</f>
        <v>12</v>
      </c>
      <c r="P33" s="60">
        <f>VLOOKUP($A33,'Return Data'!$B$7:$R$2292,15,0)</f>
        <v>10.0375</v>
      </c>
      <c r="Q33" s="61">
        <f>RANK(P33,P$8:P$33,0)</f>
        <v>15</v>
      </c>
      <c r="R33" s="60">
        <f>VLOOKUP($A33,'Return Data'!$B$7:$R$2292,16,0)</f>
        <v>12.059200000000001</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6.4665384615384611E-2</v>
      </c>
      <c r="E35" s="69"/>
      <c r="F35" s="70">
        <f>AVERAGE(F8:F33)</f>
        <v>-1.2266230769230768</v>
      </c>
      <c r="G35" s="69"/>
      <c r="H35" s="70">
        <f>AVERAGE(H8:H33)</f>
        <v>-3.1181884615384616</v>
      </c>
      <c r="I35" s="69"/>
      <c r="J35" s="70">
        <f>AVERAGE(J8:J33)</f>
        <v>5.6803538461538459</v>
      </c>
      <c r="K35" s="69"/>
      <c r="L35" s="70">
        <f>AVERAGE(L8:L33)</f>
        <v>29.381353846153857</v>
      </c>
      <c r="M35" s="69"/>
      <c r="N35" s="70">
        <f>AVERAGE(N8:N33)</f>
        <v>18.775518181818185</v>
      </c>
      <c r="O35" s="69"/>
      <c r="P35" s="70">
        <f>AVERAGE(P8:P33)</f>
        <v>11.025614285714285</v>
      </c>
      <c r="Q35" s="69"/>
      <c r="R35" s="70">
        <f>AVERAGE(R8:R33)</f>
        <v>15.223046153846154</v>
      </c>
      <c r="S35" s="71"/>
    </row>
    <row r="36" spans="1:19" x14ac:dyDescent="0.3">
      <c r="A36" s="68" t="s">
        <v>28</v>
      </c>
      <c r="B36" s="69"/>
      <c r="C36" s="69"/>
      <c r="D36" s="70">
        <f>MIN(D8:D33)</f>
        <v>-4.3543000000000003</v>
      </c>
      <c r="E36" s="69"/>
      <c r="F36" s="70">
        <f>MIN(F8:F33)</f>
        <v>-9.6785999999999994</v>
      </c>
      <c r="G36" s="69"/>
      <c r="H36" s="70">
        <f>MIN(H8:H33)</f>
        <v>-13.681100000000001</v>
      </c>
      <c r="I36" s="69"/>
      <c r="J36" s="70">
        <f>MIN(J8:J33)</f>
        <v>-3.9891000000000001</v>
      </c>
      <c r="K36" s="69"/>
      <c r="L36" s="70">
        <f>MIN(L8:L33)</f>
        <v>22.739799999999999</v>
      </c>
      <c r="M36" s="69"/>
      <c r="N36" s="70">
        <f>MIN(N8:N33)</f>
        <v>14.9396</v>
      </c>
      <c r="O36" s="69"/>
      <c r="P36" s="70">
        <f>MIN(P8:P33)</f>
        <v>7.3890000000000002</v>
      </c>
      <c r="Q36" s="69"/>
      <c r="R36" s="70">
        <f>MIN(R8:R33)</f>
        <v>11.362399999999999</v>
      </c>
      <c r="S36" s="71"/>
    </row>
    <row r="37" spans="1:19" ht="15" thickBot="1" x14ac:dyDescent="0.35">
      <c r="A37" s="72" t="s">
        <v>29</v>
      </c>
      <c r="B37" s="73"/>
      <c r="C37" s="73"/>
      <c r="D37" s="74">
        <f>MAX(D8:D33)</f>
        <v>2.5116000000000001</v>
      </c>
      <c r="E37" s="73"/>
      <c r="F37" s="74">
        <f>MAX(F8:F33)</f>
        <v>3.2193999999999998</v>
      </c>
      <c r="G37" s="73"/>
      <c r="H37" s="74">
        <f>MAX(H8:H33)</f>
        <v>5.3836000000000004</v>
      </c>
      <c r="I37" s="73"/>
      <c r="J37" s="74">
        <f>MAX(J8:J33)</f>
        <v>15.509600000000001</v>
      </c>
      <c r="K37" s="73"/>
      <c r="L37" s="74">
        <f>MAX(L8:L33)</f>
        <v>36.328099999999999</v>
      </c>
      <c r="M37" s="73"/>
      <c r="N37" s="74">
        <f>MAX(N8:N33)</f>
        <v>25.232199999999999</v>
      </c>
      <c r="O37" s="73"/>
      <c r="P37" s="74">
        <f>MAX(P8:P33)</f>
        <v>14.836600000000001</v>
      </c>
      <c r="Q37" s="73"/>
      <c r="R37" s="74">
        <f>MAX(R8:R33)</f>
        <v>21.442399999999999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44771</v>
      </c>
      <c r="C8" s="60">
        <f>VLOOKUP($A8,'Return Data'!$B$7:$R$2292,4,0)</f>
        <v>52.85</v>
      </c>
      <c r="D8" s="60">
        <f>VLOOKUP($A8,'Return Data'!$B$7:$R$2292,10,0)</f>
        <v>-7.5600000000000001E-2</v>
      </c>
      <c r="E8" s="61">
        <f t="shared" ref="E8:E39" si="0">RANK(D8,D$8:D$63,0)</f>
        <v>39</v>
      </c>
      <c r="F8" s="60">
        <f>VLOOKUP($A8,'Return Data'!$B$7:$R$2292,11,0)</f>
        <v>-2.2925</v>
      </c>
      <c r="G8" s="61">
        <f t="shared" ref="G8:G39" si="1">RANK(F8,F$8:F$63,0)</f>
        <v>45</v>
      </c>
      <c r="H8" s="60">
        <f>VLOOKUP($A8,'Return Data'!$B$7:$R$2292,12,0)</f>
        <v>-5.2187999999999999</v>
      </c>
      <c r="I8" s="61">
        <f t="shared" ref="I8:I39" si="2">RANK(H8,H$8:H$63,0)</f>
        <v>46</v>
      </c>
      <c r="J8" s="60">
        <f>VLOOKUP($A8,'Return Data'!$B$7:$R$2292,13,0)</f>
        <v>-1.1040000000000001</v>
      </c>
      <c r="K8" s="61">
        <f t="shared" ref="K8:K39" si="3">RANK(J8,J$8:J$63,0)</f>
        <v>53</v>
      </c>
      <c r="L8" s="60">
        <f>VLOOKUP($A8,'Return Data'!$B$7:$R$2292,17,0)</f>
        <v>14.888199999999999</v>
      </c>
      <c r="M8" s="61">
        <f t="shared" ref="M8:M39" si="4">RANK(L8,L$8:L$63,0)</f>
        <v>56</v>
      </c>
      <c r="N8" s="60">
        <f>VLOOKUP($A8,'Return Data'!$B$7:$R$2292,14,0)</f>
        <v>11.0982</v>
      </c>
      <c r="O8" s="61">
        <f t="shared" ref="O8:O26" si="5">RANK(N8,N$8:N$63,0)</f>
        <v>54</v>
      </c>
      <c r="P8" s="60">
        <f>VLOOKUP($A8,'Return Data'!$B$7:$R$2292,15,0)</f>
        <v>7.2268999999999997</v>
      </c>
      <c r="Q8" s="61">
        <f>RANK(P8,P$8:P$63,0)</f>
        <v>40</v>
      </c>
      <c r="R8" s="60">
        <f>VLOOKUP($A8,'Return Data'!$B$7:$R$2292,16,0)</f>
        <v>13.678000000000001</v>
      </c>
      <c r="S8" s="62">
        <f t="shared" ref="S8:S39" si="6">RANK(R8,R$8:R$63,0)</f>
        <v>36</v>
      </c>
    </row>
    <row r="9" spans="1:20" x14ac:dyDescent="0.3">
      <c r="A9" s="58" t="s">
        <v>164</v>
      </c>
      <c r="B9" s="59">
        <f>VLOOKUP($A9,'Return Data'!$B$7:$R$2292,3,0)</f>
        <v>44771</v>
      </c>
      <c r="C9" s="60">
        <f>VLOOKUP($A9,'Return Data'!$B$7:$R$2292,4,0)</f>
        <v>43.66</v>
      </c>
      <c r="D9" s="60">
        <f>VLOOKUP($A9,'Return Data'!$B$7:$R$2292,10,0)</f>
        <v>0.16059999999999999</v>
      </c>
      <c r="E9" s="61">
        <f t="shared" si="0"/>
        <v>32</v>
      </c>
      <c r="F9" s="60">
        <f>VLOOKUP($A9,'Return Data'!$B$7:$R$2292,11,0)</f>
        <v>-1.7552000000000001</v>
      </c>
      <c r="G9" s="61">
        <f t="shared" si="1"/>
        <v>42</v>
      </c>
      <c r="H9" s="60">
        <f>VLOOKUP($A9,'Return Data'!$B$7:$R$2292,12,0)</f>
        <v>-4.8179999999999996</v>
      </c>
      <c r="I9" s="61">
        <f t="shared" si="2"/>
        <v>44</v>
      </c>
      <c r="J9" s="60">
        <f>VLOOKUP($A9,'Return Data'!$B$7:$R$2292,13,0)</f>
        <v>-0.3196</v>
      </c>
      <c r="K9" s="61">
        <f t="shared" si="3"/>
        <v>51</v>
      </c>
      <c r="L9" s="60">
        <f>VLOOKUP($A9,'Return Data'!$B$7:$R$2292,17,0)</f>
        <v>15.726599999999999</v>
      </c>
      <c r="M9" s="61">
        <f t="shared" si="4"/>
        <v>55</v>
      </c>
      <c r="N9" s="60">
        <f>VLOOKUP($A9,'Return Data'!$B$7:$R$2292,14,0)</f>
        <v>12.0922</v>
      </c>
      <c r="O9" s="61">
        <f t="shared" si="5"/>
        <v>53</v>
      </c>
      <c r="P9" s="60">
        <f>VLOOKUP($A9,'Return Data'!$B$7:$R$2292,15,0)</f>
        <v>8.1325000000000003</v>
      </c>
      <c r="Q9" s="61">
        <f>RANK(P9,P$8:P$63,0)</f>
        <v>38</v>
      </c>
      <c r="R9" s="60">
        <f>VLOOKUP($A9,'Return Data'!$B$7:$R$2292,16,0)</f>
        <v>14.4655</v>
      </c>
      <c r="S9" s="62">
        <f t="shared" si="6"/>
        <v>29</v>
      </c>
    </row>
    <row r="10" spans="1:20" x14ac:dyDescent="0.3">
      <c r="A10" s="58" t="s">
        <v>165</v>
      </c>
      <c r="B10" s="59">
        <f>VLOOKUP($A10,'Return Data'!$B$7:$R$2292,3,0)</f>
        <v>44771</v>
      </c>
      <c r="C10" s="60">
        <f>VLOOKUP($A10,'Return Data'!$B$7:$R$2292,4,0)</f>
        <v>72.994699999999995</v>
      </c>
      <c r="D10" s="60">
        <f>VLOOKUP($A10,'Return Data'!$B$7:$R$2292,10,0)</f>
        <v>-1.6953</v>
      </c>
      <c r="E10" s="61">
        <f t="shared" si="0"/>
        <v>45</v>
      </c>
      <c r="F10" s="60">
        <f>VLOOKUP($A10,'Return Data'!$B$7:$R$2292,11,0)</f>
        <v>-3.5007999999999999</v>
      </c>
      <c r="G10" s="61">
        <f t="shared" si="1"/>
        <v>53</v>
      </c>
      <c r="H10" s="60">
        <f>VLOOKUP($A10,'Return Data'!$B$7:$R$2292,12,0)</f>
        <v>-11.671099999999999</v>
      </c>
      <c r="I10" s="61">
        <f t="shared" si="2"/>
        <v>56</v>
      </c>
      <c r="J10" s="60">
        <f>VLOOKUP($A10,'Return Data'!$B$7:$R$2292,13,0)</f>
        <v>-2.0583999999999998</v>
      </c>
      <c r="K10" s="61">
        <f t="shared" si="3"/>
        <v>54</v>
      </c>
      <c r="L10" s="60">
        <f>VLOOKUP($A10,'Return Data'!$B$7:$R$2292,17,0)</f>
        <v>22.5304</v>
      </c>
      <c r="M10" s="61">
        <f t="shared" si="4"/>
        <v>50</v>
      </c>
      <c r="N10" s="60">
        <f>VLOOKUP($A10,'Return Data'!$B$7:$R$2292,14,0)</f>
        <v>15.5847</v>
      </c>
      <c r="O10" s="61">
        <f t="shared" si="5"/>
        <v>47</v>
      </c>
      <c r="P10" s="60">
        <f>VLOOKUP($A10,'Return Data'!$B$7:$R$2292,15,0)</f>
        <v>12.475899999999999</v>
      </c>
      <c r="Q10" s="61">
        <f>RANK(P10,P$8:P$63,0)</f>
        <v>17</v>
      </c>
      <c r="R10" s="60">
        <f>VLOOKUP($A10,'Return Data'!$B$7:$R$2292,16,0)</f>
        <v>18.0335</v>
      </c>
      <c r="S10" s="62">
        <f t="shared" si="6"/>
        <v>7</v>
      </c>
    </row>
    <row r="11" spans="1:20" x14ac:dyDescent="0.3">
      <c r="A11" s="58" t="s">
        <v>1970</v>
      </c>
      <c r="B11" s="59">
        <f>VLOOKUP($A11,'Return Data'!$B$7:$R$2292,3,0)</f>
        <v>44771</v>
      </c>
      <c r="C11" s="60">
        <f>VLOOKUP($A11,'Return Data'!$B$7:$R$2292,4,0)</f>
        <v>62.054200000000002</v>
      </c>
      <c r="D11" s="60">
        <f>VLOOKUP($A11,'Return Data'!$B$7:$R$2292,10,0)</f>
        <v>0.95120000000000005</v>
      </c>
      <c r="E11" s="61">
        <f t="shared" si="0"/>
        <v>23</v>
      </c>
      <c r="F11" s="60">
        <f>VLOOKUP($A11,'Return Data'!$B$7:$R$2292,11,0)</f>
        <v>-3.1265999999999998</v>
      </c>
      <c r="G11" s="61">
        <f t="shared" si="1"/>
        <v>50</v>
      </c>
      <c r="H11" s="60">
        <f>VLOOKUP($A11,'Return Data'!$B$7:$R$2292,12,0)</f>
        <v>-6.0568</v>
      </c>
      <c r="I11" s="61">
        <f t="shared" si="2"/>
        <v>53</v>
      </c>
      <c r="J11" s="60">
        <f>VLOOKUP($A11,'Return Data'!$B$7:$R$2292,13,0)</f>
        <v>3.1657999999999999</v>
      </c>
      <c r="K11" s="61">
        <f t="shared" si="3"/>
        <v>46</v>
      </c>
      <c r="L11" s="60">
        <f>VLOOKUP($A11,'Return Data'!$B$7:$R$2292,17,0)</f>
        <v>21.676300000000001</v>
      </c>
      <c r="M11" s="61">
        <f t="shared" si="4"/>
        <v>51</v>
      </c>
      <c r="N11" s="60">
        <f>VLOOKUP($A11,'Return Data'!$B$7:$R$2292,14,0)</f>
        <v>16.298400000000001</v>
      </c>
      <c r="O11" s="61">
        <f t="shared" si="5"/>
        <v>42</v>
      </c>
      <c r="P11" s="60">
        <f>VLOOKUP($A11,'Return Data'!$B$7:$R$2292,15,0)</f>
        <v>10.816599999999999</v>
      </c>
      <c r="Q11" s="61">
        <f>RANK(P11,P$8:P$63,0)</f>
        <v>26</v>
      </c>
      <c r="R11" s="60">
        <f>VLOOKUP($A11,'Return Data'!$B$7:$R$2292,16,0)</f>
        <v>14.4566</v>
      </c>
      <c r="S11" s="62">
        <f t="shared" si="6"/>
        <v>30</v>
      </c>
    </row>
    <row r="12" spans="1:20" x14ac:dyDescent="0.3">
      <c r="A12" s="58" t="s">
        <v>2023</v>
      </c>
      <c r="B12" s="59">
        <f>VLOOKUP($A12,'Return Data'!$B$7:$R$2292,3,0)</f>
        <v>44771</v>
      </c>
      <c r="C12" s="60">
        <f>VLOOKUP($A12,'Return Data'!$B$7:$R$2292,4,0)</f>
        <v>16.64</v>
      </c>
      <c r="D12" s="60">
        <f>VLOOKUP($A12,'Return Data'!$B$7:$R$2292,10,0)</f>
        <v>-1.7129000000000001</v>
      </c>
      <c r="E12" s="61">
        <f t="shared" si="0"/>
        <v>46</v>
      </c>
      <c r="F12" s="60">
        <f>VLOOKUP($A12,'Return Data'!$B$7:$R$2292,11,0)</f>
        <v>-4.7510000000000003</v>
      </c>
      <c r="G12" s="61">
        <f t="shared" si="1"/>
        <v>55</v>
      </c>
      <c r="H12" s="60">
        <f>VLOOKUP($A12,'Return Data'!$B$7:$R$2292,12,0)</f>
        <v>-5.6688999999999998</v>
      </c>
      <c r="I12" s="61">
        <f t="shared" si="2"/>
        <v>50</v>
      </c>
      <c r="J12" s="60">
        <f>VLOOKUP($A12,'Return Data'!$B$7:$R$2292,13,0)</f>
        <v>6.0100000000000001E-2</v>
      </c>
      <c r="K12" s="61">
        <f t="shared" si="3"/>
        <v>50</v>
      </c>
      <c r="L12" s="60">
        <f>VLOOKUP($A12,'Return Data'!$B$7:$R$2292,17,0)</f>
        <v>32.9786</v>
      </c>
      <c r="M12" s="61">
        <f t="shared" si="4"/>
        <v>16</v>
      </c>
      <c r="N12" s="60">
        <f>VLOOKUP($A12,'Return Data'!$B$7:$R$2292,14,0)</f>
        <v>27.942</v>
      </c>
      <c r="O12" s="61">
        <f t="shared" si="5"/>
        <v>8</v>
      </c>
      <c r="P12" s="60"/>
      <c r="Q12" s="61"/>
      <c r="R12" s="60">
        <f>VLOOKUP($A12,'Return Data'!$B$7:$R$2292,16,0)</f>
        <v>12.1494</v>
      </c>
      <c r="S12" s="62">
        <f t="shared" si="6"/>
        <v>49</v>
      </c>
    </row>
    <row r="13" spans="1:20" x14ac:dyDescent="0.3">
      <c r="A13" s="58" t="s">
        <v>2025</v>
      </c>
      <c r="B13" s="59">
        <f>VLOOKUP($A13,'Return Data'!$B$7:$R$2292,3,0)</f>
        <v>44771</v>
      </c>
      <c r="C13" s="60">
        <f>VLOOKUP($A13,'Return Data'!$B$7:$R$2292,4,0)</f>
        <v>19.920000000000002</v>
      </c>
      <c r="D13" s="60">
        <f>VLOOKUP($A13,'Return Data'!$B$7:$R$2292,10,0)</f>
        <v>-2.2090999999999998</v>
      </c>
      <c r="E13" s="61">
        <f t="shared" si="0"/>
        <v>52</v>
      </c>
      <c r="F13" s="60">
        <f>VLOOKUP($A13,'Return Data'!$B$7:$R$2292,11,0)</f>
        <v>-4.3686999999999996</v>
      </c>
      <c r="G13" s="61">
        <f t="shared" si="1"/>
        <v>54</v>
      </c>
      <c r="H13" s="60">
        <f>VLOOKUP($A13,'Return Data'!$B$7:$R$2292,12,0)</f>
        <v>-5.9934000000000003</v>
      </c>
      <c r="I13" s="61">
        <f t="shared" si="2"/>
        <v>52</v>
      </c>
      <c r="J13" s="60">
        <f>VLOOKUP($A13,'Return Data'!$B$7:$R$2292,13,0)</f>
        <v>-2.113</v>
      </c>
      <c r="K13" s="61">
        <f t="shared" si="3"/>
        <v>55</v>
      </c>
      <c r="L13" s="60">
        <f>VLOOKUP($A13,'Return Data'!$B$7:$R$2292,17,0)</f>
        <v>32.948300000000003</v>
      </c>
      <c r="M13" s="61">
        <f t="shared" si="4"/>
        <v>17</v>
      </c>
      <c r="N13" s="60">
        <f>VLOOKUP($A13,'Return Data'!$B$7:$R$2292,14,0)</f>
        <v>25.5472</v>
      </c>
      <c r="O13" s="61">
        <f t="shared" si="5"/>
        <v>13</v>
      </c>
      <c r="P13" s="60"/>
      <c r="Q13" s="61"/>
      <c r="R13" s="60">
        <f>VLOOKUP($A13,'Return Data'!$B$7:$R$2292,16,0)</f>
        <v>20.010000000000002</v>
      </c>
      <c r="S13" s="62">
        <f t="shared" si="6"/>
        <v>5</v>
      </c>
    </row>
    <row r="14" spans="1:20" x14ac:dyDescent="0.3">
      <c r="A14" s="58" t="s">
        <v>2027</v>
      </c>
      <c r="B14" s="59">
        <f>VLOOKUP($A14,'Return Data'!$B$7:$R$2292,3,0)</f>
        <v>44771</v>
      </c>
      <c r="C14" s="60">
        <f>VLOOKUP($A14,'Return Data'!$B$7:$R$2292,4,0)</f>
        <v>105.96</v>
      </c>
      <c r="D14" s="60">
        <f>VLOOKUP($A14,'Return Data'!$B$7:$R$2292,10,0)</f>
        <v>-1.6520999999999999</v>
      </c>
      <c r="E14" s="61">
        <f t="shared" si="0"/>
        <v>44</v>
      </c>
      <c r="F14" s="60">
        <f>VLOOKUP($A14,'Return Data'!$B$7:$R$2292,11,0)</f>
        <v>-2.4039999999999999</v>
      </c>
      <c r="G14" s="61">
        <f t="shared" si="1"/>
        <v>47</v>
      </c>
      <c r="H14" s="60">
        <f>VLOOKUP($A14,'Return Data'!$B$7:$R$2292,12,0)</f>
        <v>-5.7462999999999997</v>
      </c>
      <c r="I14" s="61">
        <f t="shared" si="2"/>
        <v>51</v>
      </c>
      <c r="J14" s="60">
        <f>VLOOKUP($A14,'Return Data'!$B$7:$R$2292,13,0)</f>
        <v>0.67459999999999998</v>
      </c>
      <c r="K14" s="61">
        <f t="shared" si="3"/>
        <v>48</v>
      </c>
      <c r="L14" s="60">
        <f>VLOOKUP($A14,'Return Data'!$B$7:$R$2292,17,0)</f>
        <v>31.335100000000001</v>
      </c>
      <c r="M14" s="61">
        <f t="shared" si="4"/>
        <v>21</v>
      </c>
      <c r="N14" s="60">
        <f>VLOOKUP($A14,'Return Data'!$B$7:$R$2292,14,0)</f>
        <v>26.315899999999999</v>
      </c>
      <c r="O14" s="61">
        <f t="shared" si="5"/>
        <v>11</v>
      </c>
      <c r="P14" s="60">
        <f>VLOOKUP($A14,'Return Data'!$B$7:$R$2292,15,0)</f>
        <v>15.6257</v>
      </c>
      <c r="Q14" s="61">
        <f t="shared" ref="Q14:Q21" si="7">RANK(P14,P$8:P$63,0)</f>
        <v>5</v>
      </c>
      <c r="R14" s="60">
        <f>VLOOKUP($A14,'Return Data'!$B$7:$R$2292,16,0)</f>
        <v>17.090299999999999</v>
      </c>
      <c r="S14" s="62">
        <f t="shared" si="6"/>
        <v>12</v>
      </c>
    </row>
    <row r="15" spans="1:20" x14ac:dyDescent="0.3">
      <c r="A15" s="58" t="s">
        <v>171</v>
      </c>
      <c r="B15" s="59">
        <f>VLOOKUP($A15,'Return Data'!$B$7:$R$2292,3,0)</f>
        <v>44771</v>
      </c>
      <c r="C15" s="60">
        <f>VLOOKUP($A15,'Return Data'!$B$7:$R$2292,4,0)</f>
        <v>121.9</v>
      </c>
      <c r="D15" s="60">
        <f>VLOOKUP($A15,'Return Data'!$B$7:$R$2292,10,0)</f>
        <v>2.1793999999999998</v>
      </c>
      <c r="E15" s="61">
        <f t="shared" si="0"/>
        <v>5</v>
      </c>
      <c r="F15" s="60">
        <f>VLOOKUP($A15,'Return Data'!$B$7:$R$2292,11,0)</f>
        <v>-0.58720000000000006</v>
      </c>
      <c r="G15" s="61">
        <f t="shared" si="1"/>
        <v>29</v>
      </c>
      <c r="H15" s="60">
        <f>VLOOKUP($A15,'Return Data'!$B$7:$R$2292,12,0)</f>
        <v>-2.6747000000000001</v>
      </c>
      <c r="I15" s="61">
        <f t="shared" si="2"/>
        <v>33</v>
      </c>
      <c r="J15" s="60">
        <f>VLOOKUP($A15,'Return Data'!$B$7:$R$2292,13,0)</f>
        <v>7.0236999999999998</v>
      </c>
      <c r="K15" s="61">
        <f t="shared" si="3"/>
        <v>36</v>
      </c>
      <c r="L15" s="60">
        <f>VLOOKUP($A15,'Return Data'!$B$7:$R$2292,17,0)</f>
        <v>30.2895</v>
      </c>
      <c r="M15" s="61">
        <f t="shared" si="4"/>
        <v>25</v>
      </c>
      <c r="N15" s="60">
        <f>VLOOKUP($A15,'Return Data'!$B$7:$R$2292,14,0)</f>
        <v>22.9375</v>
      </c>
      <c r="O15" s="61">
        <f t="shared" si="5"/>
        <v>17</v>
      </c>
      <c r="P15" s="60">
        <f>VLOOKUP($A15,'Return Data'!$B$7:$R$2292,15,0)</f>
        <v>16.2944</v>
      </c>
      <c r="Q15" s="61">
        <f t="shared" si="7"/>
        <v>3</v>
      </c>
      <c r="R15" s="60">
        <f>VLOOKUP($A15,'Return Data'!$B$7:$R$2292,16,0)</f>
        <v>15.8157</v>
      </c>
      <c r="S15" s="62">
        <f t="shared" si="6"/>
        <v>17</v>
      </c>
    </row>
    <row r="16" spans="1:20" x14ac:dyDescent="0.3">
      <c r="A16" s="58" t="s">
        <v>172</v>
      </c>
      <c r="B16" s="59">
        <f>VLOOKUP($A16,'Return Data'!$B$7:$R$2292,3,0)</f>
        <v>44771</v>
      </c>
      <c r="C16" s="60">
        <f>VLOOKUP($A16,'Return Data'!$B$7:$R$2292,4,0)</f>
        <v>86.102999999999994</v>
      </c>
      <c r="D16" s="60">
        <f>VLOOKUP($A16,'Return Data'!$B$7:$R$2292,10,0)</f>
        <v>0.82079999999999997</v>
      </c>
      <c r="E16" s="61">
        <f t="shared" si="0"/>
        <v>25</v>
      </c>
      <c r="F16" s="60">
        <f>VLOOKUP($A16,'Return Data'!$B$7:$R$2292,11,0)</f>
        <v>-0.60489999999999999</v>
      </c>
      <c r="G16" s="61">
        <f t="shared" si="1"/>
        <v>30</v>
      </c>
      <c r="H16" s="60">
        <f>VLOOKUP($A16,'Return Data'!$B$7:$R$2292,12,0)</f>
        <v>-2.1789999999999998</v>
      </c>
      <c r="I16" s="61">
        <f t="shared" si="2"/>
        <v>31</v>
      </c>
      <c r="J16" s="60">
        <f>VLOOKUP($A16,'Return Data'!$B$7:$R$2292,13,0)</f>
        <v>4.2674000000000003</v>
      </c>
      <c r="K16" s="61">
        <f t="shared" si="3"/>
        <v>43</v>
      </c>
      <c r="L16" s="60">
        <f>VLOOKUP($A16,'Return Data'!$B$7:$R$2292,17,0)</f>
        <v>30.970800000000001</v>
      </c>
      <c r="M16" s="61">
        <f t="shared" si="4"/>
        <v>23</v>
      </c>
      <c r="N16" s="60">
        <f>VLOOKUP($A16,'Return Data'!$B$7:$R$2292,14,0)</f>
        <v>20.459499999999998</v>
      </c>
      <c r="O16" s="61">
        <f t="shared" si="5"/>
        <v>21</v>
      </c>
      <c r="P16" s="60">
        <f>VLOOKUP($A16,'Return Data'!$B$7:$R$2292,15,0)</f>
        <v>13.575200000000001</v>
      </c>
      <c r="Q16" s="61">
        <f t="shared" si="7"/>
        <v>10</v>
      </c>
      <c r="R16" s="60">
        <f>VLOOKUP($A16,'Return Data'!$B$7:$R$2292,16,0)</f>
        <v>17.129200000000001</v>
      </c>
      <c r="S16" s="62">
        <f t="shared" si="6"/>
        <v>11</v>
      </c>
    </row>
    <row r="17" spans="1:19" x14ac:dyDescent="0.3">
      <c r="A17" s="58" t="s">
        <v>173</v>
      </c>
      <c r="B17" s="59">
        <f>VLOOKUP($A17,'Return Data'!$B$7:$R$2292,3,0)</f>
        <v>44771</v>
      </c>
      <c r="C17" s="60">
        <f>VLOOKUP($A17,'Return Data'!$B$7:$R$2292,4,0)</f>
        <v>77.47</v>
      </c>
      <c r="D17" s="60">
        <f>VLOOKUP($A17,'Return Data'!$B$7:$R$2292,10,0)</f>
        <v>1.0039</v>
      </c>
      <c r="E17" s="61">
        <f t="shared" si="0"/>
        <v>22</v>
      </c>
      <c r="F17" s="60">
        <f>VLOOKUP($A17,'Return Data'!$B$7:$R$2292,11,0)</f>
        <v>-1.3749</v>
      </c>
      <c r="G17" s="61">
        <f t="shared" si="1"/>
        <v>39</v>
      </c>
      <c r="H17" s="60">
        <f>VLOOKUP($A17,'Return Data'!$B$7:$R$2292,12,0)</f>
        <v>-1.8124</v>
      </c>
      <c r="I17" s="61">
        <f t="shared" si="2"/>
        <v>28</v>
      </c>
      <c r="J17" s="60">
        <f>VLOOKUP($A17,'Return Data'!$B$7:$R$2292,13,0)</f>
        <v>6.0071000000000003</v>
      </c>
      <c r="K17" s="61">
        <f t="shared" si="3"/>
        <v>40</v>
      </c>
      <c r="L17" s="60">
        <f>VLOOKUP($A17,'Return Data'!$B$7:$R$2292,17,0)</f>
        <v>27.400500000000001</v>
      </c>
      <c r="M17" s="61">
        <f t="shared" si="4"/>
        <v>40</v>
      </c>
      <c r="N17" s="60">
        <f>VLOOKUP($A17,'Return Data'!$B$7:$R$2292,14,0)</f>
        <v>17.742000000000001</v>
      </c>
      <c r="O17" s="61">
        <f t="shared" si="5"/>
        <v>34</v>
      </c>
      <c r="P17" s="60">
        <f>VLOOKUP($A17,'Return Data'!$B$7:$R$2292,15,0)</f>
        <v>11.008900000000001</v>
      </c>
      <c r="Q17" s="61">
        <f t="shared" si="7"/>
        <v>25</v>
      </c>
      <c r="R17" s="60">
        <f>VLOOKUP($A17,'Return Data'!$B$7:$R$2292,16,0)</f>
        <v>14.2416</v>
      </c>
      <c r="S17" s="62">
        <f t="shared" si="6"/>
        <v>31</v>
      </c>
    </row>
    <row r="18" spans="1:19" x14ac:dyDescent="0.3">
      <c r="A18" s="58" t="s">
        <v>175</v>
      </c>
      <c r="B18" s="59">
        <f>VLOOKUP($A18,'Return Data'!$B$7:$R$2292,3,0)</f>
        <v>44771</v>
      </c>
      <c r="C18" s="60">
        <f>VLOOKUP($A18,'Return Data'!$B$7:$R$2292,4,0)</f>
        <v>914.43949999999995</v>
      </c>
      <c r="D18" s="60">
        <f>VLOOKUP($A18,'Return Data'!$B$7:$R$2292,10,0)</f>
        <v>0.1409</v>
      </c>
      <c r="E18" s="61">
        <f t="shared" si="0"/>
        <v>33</v>
      </c>
      <c r="F18" s="60">
        <f>VLOOKUP($A18,'Return Data'!$B$7:$R$2292,11,0)</f>
        <v>-2.4649000000000001</v>
      </c>
      <c r="G18" s="61">
        <f t="shared" si="1"/>
        <v>48</v>
      </c>
      <c r="H18" s="60">
        <f>VLOOKUP($A18,'Return Data'!$B$7:$R$2292,12,0)</f>
        <v>-3.5636999999999999</v>
      </c>
      <c r="I18" s="61">
        <f t="shared" si="2"/>
        <v>42</v>
      </c>
      <c r="J18" s="60">
        <f>VLOOKUP($A18,'Return Data'!$B$7:$R$2292,13,0)</f>
        <v>7.9436999999999998</v>
      </c>
      <c r="K18" s="61">
        <f t="shared" si="3"/>
        <v>32</v>
      </c>
      <c r="L18" s="60">
        <f>VLOOKUP($A18,'Return Data'!$B$7:$R$2292,17,0)</f>
        <v>31.963200000000001</v>
      </c>
      <c r="M18" s="61">
        <f t="shared" si="4"/>
        <v>19</v>
      </c>
      <c r="N18" s="60">
        <f>VLOOKUP($A18,'Return Data'!$B$7:$R$2292,14,0)</f>
        <v>16.650200000000002</v>
      </c>
      <c r="O18" s="61">
        <f t="shared" si="5"/>
        <v>39</v>
      </c>
      <c r="P18" s="60">
        <f>VLOOKUP($A18,'Return Data'!$B$7:$R$2292,15,0)</f>
        <v>10.7692</v>
      </c>
      <c r="Q18" s="61">
        <f t="shared" si="7"/>
        <v>27</v>
      </c>
      <c r="R18" s="60">
        <f>VLOOKUP($A18,'Return Data'!$B$7:$R$2292,16,0)</f>
        <v>14.857200000000001</v>
      </c>
      <c r="S18" s="62">
        <f t="shared" si="6"/>
        <v>25</v>
      </c>
    </row>
    <row r="19" spans="1:19" x14ac:dyDescent="0.3">
      <c r="A19" s="58" t="s">
        <v>177</v>
      </c>
      <c r="B19" s="59">
        <f>VLOOKUP($A19,'Return Data'!$B$7:$R$2292,3,0)</f>
        <v>44771</v>
      </c>
      <c r="C19" s="60">
        <f>VLOOKUP($A19,'Return Data'!$B$7:$R$2292,4,0)</f>
        <v>800.23599999999999</v>
      </c>
      <c r="D19" s="60">
        <f>VLOOKUP($A19,'Return Data'!$B$7:$R$2292,10,0)</f>
        <v>2.7353999999999998</v>
      </c>
      <c r="E19" s="61">
        <f t="shared" si="0"/>
        <v>2</v>
      </c>
      <c r="F19" s="60">
        <f>VLOOKUP($A19,'Return Data'!$B$7:$R$2292,11,0)</f>
        <v>4.0621999999999998</v>
      </c>
      <c r="G19" s="61">
        <f t="shared" si="1"/>
        <v>3</v>
      </c>
      <c r="H19" s="60">
        <f>VLOOKUP($A19,'Return Data'!$B$7:$R$2292,12,0)</f>
        <v>2.593</v>
      </c>
      <c r="I19" s="61">
        <f t="shared" si="2"/>
        <v>9</v>
      </c>
      <c r="J19" s="60">
        <f>VLOOKUP($A19,'Return Data'!$B$7:$R$2292,13,0)</f>
        <v>14.407</v>
      </c>
      <c r="K19" s="61">
        <f t="shared" si="3"/>
        <v>4</v>
      </c>
      <c r="L19" s="60">
        <f>VLOOKUP($A19,'Return Data'!$B$7:$R$2292,17,0)</f>
        <v>29.953499999999998</v>
      </c>
      <c r="M19" s="61">
        <f t="shared" si="4"/>
        <v>27</v>
      </c>
      <c r="N19" s="60">
        <f>VLOOKUP($A19,'Return Data'!$B$7:$R$2292,14,0)</f>
        <v>15.6046</v>
      </c>
      <c r="O19" s="61">
        <f t="shared" si="5"/>
        <v>46</v>
      </c>
      <c r="P19" s="60">
        <f>VLOOKUP($A19,'Return Data'!$B$7:$R$2292,15,0)</f>
        <v>8.9526000000000003</v>
      </c>
      <c r="Q19" s="61">
        <f t="shared" si="7"/>
        <v>34</v>
      </c>
      <c r="R19" s="60">
        <f>VLOOKUP($A19,'Return Data'!$B$7:$R$2292,16,0)</f>
        <v>13.199199999999999</v>
      </c>
      <c r="S19" s="62">
        <f t="shared" si="6"/>
        <v>44</v>
      </c>
    </row>
    <row r="20" spans="1:19" x14ac:dyDescent="0.3">
      <c r="A20" s="58" t="s">
        <v>178</v>
      </c>
      <c r="B20" s="59">
        <f>VLOOKUP($A20,'Return Data'!$B$7:$R$2292,3,0)</f>
        <v>44771</v>
      </c>
      <c r="C20" s="60">
        <f>VLOOKUP($A20,'Return Data'!$B$7:$R$2292,4,0)</f>
        <v>60.133699999999997</v>
      </c>
      <c r="D20" s="60">
        <f>VLOOKUP($A20,'Return Data'!$B$7:$R$2292,10,0)</f>
        <v>1.0922000000000001</v>
      </c>
      <c r="E20" s="61">
        <f t="shared" si="0"/>
        <v>19</v>
      </c>
      <c r="F20" s="60">
        <f>VLOOKUP($A20,'Return Data'!$B$7:$R$2292,11,0)</f>
        <v>-1.1512</v>
      </c>
      <c r="G20" s="61">
        <f t="shared" si="1"/>
        <v>37</v>
      </c>
      <c r="H20" s="60">
        <f>VLOOKUP($A20,'Return Data'!$B$7:$R$2292,12,0)</f>
        <v>-2.6269999999999998</v>
      </c>
      <c r="I20" s="61">
        <f t="shared" si="2"/>
        <v>32</v>
      </c>
      <c r="J20" s="60">
        <f>VLOOKUP($A20,'Return Data'!$B$7:$R$2292,13,0)</f>
        <v>9.4125999999999994</v>
      </c>
      <c r="K20" s="61">
        <f t="shared" si="3"/>
        <v>19</v>
      </c>
      <c r="L20" s="60">
        <f>VLOOKUP($A20,'Return Data'!$B$7:$R$2292,17,0)</f>
        <v>28.515899999999998</v>
      </c>
      <c r="M20" s="61">
        <f t="shared" si="4"/>
        <v>38</v>
      </c>
      <c r="N20" s="60">
        <f>VLOOKUP($A20,'Return Data'!$B$7:$R$2292,14,0)</f>
        <v>17.588999999999999</v>
      </c>
      <c r="O20" s="61">
        <f t="shared" si="5"/>
        <v>35</v>
      </c>
      <c r="P20" s="60">
        <f>VLOOKUP($A20,'Return Data'!$B$7:$R$2292,15,0)</f>
        <v>9.9497</v>
      </c>
      <c r="Q20" s="61">
        <f t="shared" si="7"/>
        <v>32</v>
      </c>
      <c r="R20" s="60">
        <f>VLOOKUP($A20,'Return Data'!$B$7:$R$2292,16,0)</f>
        <v>14.1279</v>
      </c>
      <c r="S20" s="62">
        <f t="shared" si="6"/>
        <v>33</v>
      </c>
    </row>
    <row r="21" spans="1:19" x14ac:dyDescent="0.3">
      <c r="A21" s="58" t="s">
        <v>179</v>
      </c>
      <c r="B21" s="59">
        <f>VLOOKUP($A21,'Return Data'!$B$7:$R$2292,3,0)</f>
        <v>44771</v>
      </c>
      <c r="C21" s="60">
        <f>VLOOKUP($A21,'Return Data'!$B$7:$R$2292,4,0)</f>
        <v>634.45000000000005</v>
      </c>
      <c r="D21" s="60">
        <f>VLOOKUP($A21,'Return Data'!$B$7:$R$2292,10,0)</f>
        <v>1.2285999999999999</v>
      </c>
      <c r="E21" s="61">
        <f t="shared" si="0"/>
        <v>17</v>
      </c>
      <c r="F21" s="60">
        <f>VLOOKUP($A21,'Return Data'!$B$7:$R$2292,11,0)</f>
        <v>-2.8400000000000002E-2</v>
      </c>
      <c r="G21" s="61">
        <f t="shared" si="1"/>
        <v>21</v>
      </c>
      <c r="H21" s="60">
        <f>VLOOKUP($A21,'Return Data'!$B$7:$R$2292,12,0)</f>
        <v>-3.1240999999999999</v>
      </c>
      <c r="I21" s="61">
        <f t="shared" si="2"/>
        <v>38</v>
      </c>
      <c r="J21" s="60">
        <f>VLOOKUP($A21,'Return Data'!$B$7:$R$2292,13,0)</f>
        <v>8.2254000000000005</v>
      </c>
      <c r="K21" s="61">
        <f t="shared" si="3"/>
        <v>29</v>
      </c>
      <c r="L21" s="60">
        <f>VLOOKUP($A21,'Return Data'!$B$7:$R$2292,17,0)</f>
        <v>29.716000000000001</v>
      </c>
      <c r="M21" s="61">
        <f t="shared" si="4"/>
        <v>29</v>
      </c>
      <c r="N21" s="60">
        <f>VLOOKUP($A21,'Return Data'!$B$7:$R$2292,14,0)</f>
        <v>17.5535</v>
      </c>
      <c r="O21" s="61">
        <f t="shared" si="5"/>
        <v>36</v>
      </c>
      <c r="P21" s="60">
        <f>VLOOKUP($A21,'Return Data'!$B$7:$R$2292,15,0)</f>
        <v>12.984500000000001</v>
      </c>
      <c r="Q21" s="61">
        <f t="shared" si="7"/>
        <v>15</v>
      </c>
      <c r="R21" s="60">
        <f>VLOOKUP($A21,'Return Data'!$B$7:$R$2292,16,0)</f>
        <v>15.5402</v>
      </c>
      <c r="S21" s="62">
        <f t="shared" si="6"/>
        <v>20</v>
      </c>
    </row>
    <row r="22" spans="1:19" x14ac:dyDescent="0.3">
      <c r="A22" s="58" t="s">
        <v>180</v>
      </c>
      <c r="B22" s="59">
        <f>VLOOKUP($A22,'Return Data'!$B$7:$R$2292,3,0)</f>
        <v>44771</v>
      </c>
      <c r="C22" s="60">
        <f>VLOOKUP($A22,'Return Data'!$B$7:$R$2292,4,0)</f>
        <v>17.350000000000001</v>
      </c>
      <c r="D22" s="60">
        <f>VLOOKUP($A22,'Return Data'!$B$7:$R$2292,10,0)</f>
        <v>5.6638000000000002</v>
      </c>
      <c r="E22" s="61">
        <f t="shared" si="0"/>
        <v>1</v>
      </c>
      <c r="F22" s="60">
        <f>VLOOKUP($A22,'Return Data'!$B$7:$R$2292,11,0)</f>
        <v>7.1649000000000003</v>
      </c>
      <c r="G22" s="61">
        <f t="shared" si="1"/>
        <v>1</v>
      </c>
      <c r="H22" s="60">
        <f>VLOOKUP($A22,'Return Data'!$B$7:$R$2292,12,0)</f>
        <v>3.9544999999999999</v>
      </c>
      <c r="I22" s="61">
        <f t="shared" si="2"/>
        <v>7</v>
      </c>
      <c r="J22" s="60">
        <f>VLOOKUP($A22,'Return Data'!$B$7:$R$2292,13,0)</f>
        <v>18.027200000000001</v>
      </c>
      <c r="K22" s="61">
        <f t="shared" si="3"/>
        <v>1</v>
      </c>
      <c r="L22" s="60">
        <f>VLOOKUP($A22,'Return Data'!$B$7:$R$2292,17,0)</f>
        <v>34.365600000000001</v>
      </c>
      <c r="M22" s="61">
        <f t="shared" si="4"/>
        <v>14</v>
      </c>
      <c r="N22" s="60">
        <f>VLOOKUP($A22,'Return Data'!$B$7:$R$2292,14,0)</f>
        <v>18.0931</v>
      </c>
      <c r="O22" s="61">
        <f t="shared" si="5"/>
        <v>32</v>
      </c>
      <c r="P22" s="60"/>
      <c r="Q22" s="61"/>
      <c r="R22" s="60">
        <f>VLOOKUP($A22,'Return Data'!$B$7:$R$2292,16,0)</f>
        <v>13.492699999999999</v>
      </c>
      <c r="S22" s="62">
        <f t="shared" si="6"/>
        <v>39</v>
      </c>
    </row>
    <row r="23" spans="1:19" x14ac:dyDescent="0.3">
      <c r="A23" s="58" t="s">
        <v>181</v>
      </c>
      <c r="B23" s="59">
        <f>VLOOKUP($A23,'Return Data'!$B$7:$R$2292,3,0)</f>
        <v>44771</v>
      </c>
      <c r="C23" s="60">
        <f>VLOOKUP($A23,'Return Data'!$B$7:$R$2292,4,0)</f>
        <v>41.65</v>
      </c>
      <c r="D23" s="60">
        <f>VLOOKUP($A23,'Return Data'!$B$7:$R$2292,10,0)</f>
        <v>0.55530000000000002</v>
      </c>
      <c r="E23" s="61">
        <f t="shared" si="0"/>
        <v>29</v>
      </c>
      <c r="F23" s="60">
        <f>VLOOKUP($A23,'Return Data'!$B$7:$R$2292,11,0)</f>
        <v>-0.2873</v>
      </c>
      <c r="G23" s="61">
        <f t="shared" si="1"/>
        <v>23</v>
      </c>
      <c r="H23" s="60">
        <f>VLOOKUP($A23,'Return Data'!$B$7:$R$2292,12,0)</f>
        <v>-2.6869000000000001</v>
      </c>
      <c r="I23" s="61">
        <f t="shared" si="2"/>
        <v>34</v>
      </c>
      <c r="J23" s="60">
        <f>VLOOKUP($A23,'Return Data'!$B$7:$R$2292,13,0)</f>
        <v>8.6616</v>
      </c>
      <c r="K23" s="61">
        <f t="shared" si="3"/>
        <v>26</v>
      </c>
      <c r="L23" s="60">
        <f>VLOOKUP($A23,'Return Data'!$B$7:$R$2292,17,0)</f>
        <v>24.9438</v>
      </c>
      <c r="M23" s="61">
        <f t="shared" si="4"/>
        <v>45</v>
      </c>
      <c r="N23" s="60">
        <f>VLOOKUP($A23,'Return Data'!$B$7:$R$2292,14,0)</f>
        <v>16.471</v>
      </c>
      <c r="O23" s="61">
        <f t="shared" si="5"/>
        <v>41</v>
      </c>
      <c r="P23" s="60">
        <f>VLOOKUP($A23,'Return Data'!$B$7:$R$2292,15,0)</f>
        <v>10.306800000000001</v>
      </c>
      <c r="Q23" s="61">
        <f>RANK(P23,P$8:P$63,0)</f>
        <v>29</v>
      </c>
      <c r="R23" s="60">
        <f>VLOOKUP($A23,'Return Data'!$B$7:$R$2292,16,0)</f>
        <v>17.413</v>
      </c>
      <c r="S23" s="62">
        <f t="shared" si="6"/>
        <v>9</v>
      </c>
    </row>
    <row r="24" spans="1:19" x14ac:dyDescent="0.3">
      <c r="A24" s="58" t="s">
        <v>182</v>
      </c>
      <c r="B24" s="59">
        <f>VLOOKUP($A24,'Return Data'!$B$7:$R$2292,3,0)</f>
        <v>44771</v>
      </c>
      <c r="C24" s="60">
        <f>VLOOKUP($A24,'Return Data'!$B$7:$R$2292,4,0)</f>
        <v>105.53</v>
      </c>
      <c r="D24" s="60">
        <f>VLOOKUP($A24,'Return Data'!$B$7:$R$2292,10,0)</f>
        <v>-2.6206999999999998</v>
      </c>
      <c r="E24" s="61">
        <f t="shared" si="0"/>
        <v>54</v>
      </c>
      <c r="F24" s="60">
        <f>VLOOKUP($A24,'Return Data'!$B$7:$R$2292,11,0)</f>
        <v>-1.3092999999999999</v>
      </c>
      <c r="G24" s="61">
        <f t="shared" si="1"/>
        <v>38</v>
      </c>
      <c r="H24" s="60">
        <f>VLOOKUP($A24,'Return Data'!$B$7:$R$2292,12,0)</f>
        <v>-1.2630999999999999</v>
      </c>
      <c r="I24" s="61">
        <f t="shared" si="2"/>
        <v>25</v>
      </c>
      <c r="J24" s="60">
        <f>VLOOKUP($A24,'Return Data'!$B$7:$R$2292,13,0)</f>
        <v>9.1199999999999992</v>
      </c>
      <c r="K24" s="61">
        <f t="shared" si="3"/>
        <v>21</v>
      </c>
      <c r="L24" s="60">
        <f>VLOOKUP($A24,'Return Data'!$B$7:$R$2292,17,0)</f>
        <v>39.408099999999997</v>
      </c>
      <c r="M24" s="61">
        <f t="shared" si="4"/>
        <v>12</v>
      </c>
      <c r="N24" s="60">
        <f>VLOOKUP($A24,'Return Data'!$B$7:$R$2292,14,0)</f>
        <v>23.020199999999999</v>
      </c>
      <c r="O24" s="61">
        <f t="shared" si="5"/>
        <v>16</v>
      </c>
      <c r="P24" s="60">
        <f>VLOOKUP($A24,'Return Data'!$B$7:$R$2292,15,0)</f>
        <v>14.129799999999999</v>
      </c>
      <c r="Q24" s="61">
        <f>RANK(P24,P$8:P$63,0)</f>
        <v>8</v>
      </c>
      <c r="R24" s="60">
        <f>VLOOKUP($A24,'Return Data'!$B$7:$R$2292,16,0)</f>
        <v>17.613600000000002</v>
      </c>
      <c r="S24" s="62">
        <f t="shared" si="6"/>
        <v>8</v>
      </c>
    </row>
    <row r="25" spans="1:19" x14ac:dyDescent="0.3">
      <c r="A25" s="58" t="s">
        <v>183</v>
      </c>
      <c r="B25" s="59">
        <f>VLOOKUP($A25,'Return Data'!$B$7:$R$2292,3,0)</f>
        <v>44771</v>
      </c>
      <c r="C25" s="60">
        <f>VLOOKUP($A25,'Return Data'!$B$7:$R$2292,4,0)</f>
        <v>14.18</v>
      </c>
      <c r="D25" s="60">
        <f>VLOOKUP($A25,'Return Data'!$B$7:$R$2292,10,0)</f>
        <v>2.1614</v>
      </c>
      <c r="E25" s="61">
        <f t="shared" si="0"/>
        <v>6</v>
      </c>
      <c r="F25" s="60">
        <f>VLOOKUP($A25,'Return Data'!$B$7:$R$2292,11,0)</f>
        <v>0.35389999999999999</v>
      </c>
      <c r="G25" s="61">
        <f t="shared" si="1"/>
        <v>19</v>
      </c>
      <c r="H25" s="60">
        <f>VLOOKUP($A25,'Return Data'!$B$7:$R$2292,12,0)</f>
        <v>-2.1394000000000002</v>
      </c>
      <c r="I25" s="61">
        <f t="shared" si="2"/>
        <v>30</v>
      </c>
      <c r="J25" s="60">
        <f>VLOOKUP($A25,'Return Data'!$B$7:$R$2292,13,0)</f>
        <v>6.6967999999999996</v>
      </c>
      <c r="K25" s="61">
        <f t="shared" si="3"/>
        <v>38</v>
      </c>
      <c r="L25" s="60">
        <f>VLOOKUP($A25,'Return Data'!$B$7:$R$2292,17,0)</f>
        <v>23.746400000000001</v>
      </c>
      <c r="M25" s="61">
        <f t="shared" si="4"/>
        <v>48</v>
      </c>
      <c r="N25" s="60">
        <f>VLOOKUP($A25,'Return Data'!$B$7:$R$2292,14,0)</f>
        <v>14.511100000000001</v>
      </c>
      <c r="O25" s="61">
        <f t="shared" si="5"/>
        <v>50</v>
      </c>
      <c r="P25" s="60"/>
      <c r="Q25" s="61"/>
      <c r="R25" s="60">
        <f>VLOOKUP($A25,'Return Data'!$B$7:$R$2292,16,0)</f>
        <v>7.9124999999999996</v>
      </c>
      <c r="S25" s="62">
        <f t="shared" si="6"/>
        <v>56</v>
      </c>
    </row>
    <row r="26" spans="1:19" x14ac:dyDescent="0.3">
      <c r="A26" s="58" t="s">
        <v>184</v>
      </c>
      <c r="B26" s="59">
        <f>VLOOKUP($A26,'Return Data'!$B$7:$R$2292,3,0)</f>
        <v>44771</v>
      </c>
      <c r="C26" s="60">
        <f>VLOOKUP($A26,'Return Data'!$B$7:$R$2292,4,0)</f>
        <v>86.34</v>
      </c>
      <c r="D26" s="60">
        <f>VLOOKUP($A26,'Return Data'!$B$7:$R$2292,10,0)</f>
        <v>-2.0865999999999998</v>
      </c>
      <c r="E26" s="61">
        <f t="shared" si="0"/>
        <v>49</v>
      </c>
      <c r="F26" s="60">
        <f>VLOOKUP($A26,'Return Data'!$B$7:$R$2292,11,0)</f>
        <v>-7.2610000000000001</v>
      </c>
      <c r="G26" s="61">
        <f t="shared" si="1"/>
        <v>56</v>
      </c>
      <c r="H26" s="60">
        <f>VLOOKUP($A26,'Return Data'!$B$7:$R$2292,12,0)</f>
        <v>-9.5632000000000001</v>
      </c>
      <c r="I26" s="61">
        <f t="shared" si="2"/>
        <v>55</v>
      </c>
      <c r="J26" s="60">
        <f>VLOOKUP($A26,'Return Data'!$B$7:$R$2292,13,0)</f>
        <v>-0.61009999999999998</v>
      </c>
      <c r="K26" s="61">
        <f t="shared" si="3"/>
        <v>52</v>
      </c>
      <c r="L26" s="60">
        <f>VLOOKUP($A26,'Return Data'!$B$7:$R$2292,17,0)</f>
        <v>23.106999999999999</v>
      </c>
      <c r="M26" s="61">
        <f t="shared" si="4"/>
        <v>49</v>
      </c>
      <c r="N26" s="60">
        <f>VLOOKUP($A26,'Return Data'!$B$7:$R$2292,14,0)</f>
        <v>17.418700000000001</v>
      </c>
      <c r="O26" s="61">
        <f t="shared" si="5"/>
        <v>38</v>
      </c>
      <c r="P26" s="60">
        <f>VLOOKUP($A26,'Return Data'!$B$7:$R$2292,15,0)</f>
        <v>12.5855</v>
      </c>
      <c r="Q26" s="61">
        <f>RANK(P26,P$8:P$63,0)</f>
        <v>16</v>
      </c>
      <c r="R26" s="60">
        <f>VLOOKUP($A26,'Return Data'!$B$7:$R$2292,16,0)</f>
        <v>16.656700000000001</v>
      </c>
      <c r="S26" s="62">
        <f t="shared" si="6"/>
        <v>13</v>
      </c>
    </row>
    <row r="27" spans="1:19" x14ac:dyDescent="0.3">
      <c r="A27" s="58" t="s">
        <v>185</v>
      </c>
      <c r="B27" s="59">
        <f>VLOOKUP($A27,'Return Data'!$B$7:$R$2292,3,0)</f>
        <v>44771</v>
      </c>
      <c r="C27" s="60">
        <f>VLOOKUP($A27,'Return Data'!$B$7:$R$2292,4,0)</f>
        <v>14.218299999999999</v>
      </c>
      <c r="D27" s="60">
        <f>VLOOKUP($A27,'Return Data'!$B$7:$R$2292,10,0)</f>
        <v>2.5118999999999998</v>
      </c>
      <c r="E27" s="61">
        <f t="shared" si="0"/>
        <v>3</v>
      </c>
      <c r="F27" s="60">
        <f>VLOOKUP($A27,'Return Data'!$B$7:$R$2292,11,0)</f>
        <v>-0.47949999999999998</v>
      </c>
      <c r="G27" s="61">
        <f t="shared" si="1"/>
        <v>27</v>
      </c>
      <c r="H27" s="60">
        <f>VLOOKUP($A27,'Return Data'!$B$7:$R$2292,12,0)</f>
        <v>-8.0114999999999998</v>
      </c>
      <c r="I27" s="61">
        <f t="shared" si="2"/>
        <v>54</v>
      </c>
      <c r="J27" s="60">
        <f>VLOOKUP($A27,'Return Data'!$B$7:$R$2292,13,0)</f>
        <v>-3.0573000000000001</v>
      </c>
      <c r="K27" s="61">
        <f t="shared" si="3"/>
        <v>56</v>
      </c>
      <c r="L27" s="60">
        <f>VLOOKUP($A27,'Return Data'!$B$7:$R$2292,17,0)</f>
        <v>21.653700000000001</v>
      </c>
      <c r="M27" s="61">
        <f t="shared" si="4"/>
        <v>52</v>
      </c>
      <c r="N27" s="60"/>
      <c r="O27" s="61"/>
      <c r="P27" s="60"/>
      <c r="Q27" s="61"/>
      <c r="R27" s="60">
        <f>VLOOKUP($A27,'Return Data'!$B$7:$R$2292,16,0)</f>
        <v>13.491899999999999</v>
      </c>
      <c r="S27" s="62">
        <f t="shared" si="6"/>
        <v>40</v>
      </c>
    </row>
    <row r="28" spans="1:19" x14ac:dyDescent="0.3">
      <c r="A28" s="58" t="s">
        <v>186</v>
      </c>
      <c r="B28" s="59">
        <f>VLOOKUP($A28,'Return Data'!$B$7:$R$2292,3,0)</f>
        <v>44771</v>
      </c>
      <c r="C28" s="60">
        <f>VLOOKUP($A28,'Return Data'!$B$7:$R$2292,4,0)</f>
        <v>30.294899999999998</v>
      </c>
      <c r="D28" s="60">
        <f>VLOOKUP($A28,'Return Data'!$B$7:$R$2292,10,0)</f>
        <v>1.4918</v>
      </c>
      <c r="E28" s="61">
        <f t="shared" si="0"/>
        <v>14</v>
      </c>
      <c r="F28" s="60">
        <f>VLOOKUP($A28,'Return Data'!$B$7:$R$2292,11,0)</f>
        <v>-1.7626999999999999</v>
      </c>
      <c r="G28" s="61">
        <f t="shared" si="1"/>
        <v>43</v>
      </c>
      <c r="H28" s="60">
        <f>VLOOKUP($A28,'Return Data'!$B$7:$R$2292,12,0)</f>
        <v>-5.4055999999999997</v>
      </c>
      <c r="I28" s="61">
        <f t="shared" si="2"/>
        <v>49</v>
      </c>
      <c r="J28" s="60">
        <f>VLOOKUP($A28,'Return Data'!$B$7:$R$2292,13,0)</f>
        <v>7.0335999999999999</v>
      </c>
      <c r="K28" s="61">
        <f t="shared" si="3"/>
        <v>35</v>
      </c>
      <c r="L28" s="60">
        <f>VLOOKUP($A28,'Return Data'!$B$7:$R$2292,17,0)</f>
        <v>29.543600000000001</v>
      </c>
      <c r="M28" s="61">
        <f t="shared" si="4"/>
        <v>31</v>
      </c>
      <c r="N28" s="60">
        <f>VLOOKUP($A28,'Return Data'!$B$7:$R$2292,14,0)</f>
        <v>19.606300000000001</v>
      </c>
      <c r="O28" s="61">
        <f t="shared" ref="O28:O36" si="8">RANK(N28,N$8:N$63,0)</f>
        <v>26</v>
      </c>
      <c r="P28" s="60">
        <f>VLOOKUP($A28,'Return Data'!$B$7:$R$2292,15,0)</f>
        <v>13.0357</v>
      </c>
      <c r="Q28" s="61">
        <f t="shared" ref="Q28:Q36" si="9">RANK(P28,P$8:P$63,0)</f>
        <v>13</v>
      </c>
      <c r="R28" s="60">
        <f>VLOOKUP($A28,'Return Data'!$B$7:$R$2292,16,0)</f>
        <v>16.276499999999999</v>
      </c>
      <c r="S28" s="62">
        <f t="shared" si="6"/>
        <v>14</v>
      </c>
    </row>
    <row r="29" spans="1:19" x14ac:dyDescent="0.3">
      <c r="A29" s="58" t="s">
        <v>187</v>
      </c>
      <c r="B29" s="59">
        <f>VLOOKUP($A29,'Return Data'!$B$7:$R$2292,3,0)</f>
        <v>44771</v>
      </c>
      <c r="C29" s="60">
        <f>VLOOKUP($A29,'Return Data'!$B$7:$R$2292,4,0)</f>
        <v>80.432000000000002</v>
      </c>
      <c r="D29" s="60">
        <f>VLOOKUP($A29,'Return Data'!$B$7:$R$2292,10,0)</f>
        <v>1.0808</v>
      </c>
      <c r="E29" s="61">
        <f t="shared" si="0"/>
        <v>21</v>
      </c>
      <c r="F29" s="60">
        <f>VLOOKUP($A29,'Return Data'!$B$7:$R$2292,11,0)</f>
        <v>1.2525999999999999</v>
      </c>
      <c r="G29" s="61">
        <f t="shared" si="1"/>
        <v>11</v>
      </c>
      <c r="H29" s="60">
        <f>VLOOKUP($A29,'Return Data'!$B$7:$R$2292,12,0)</f>
        <v>1.5427</v>
      </c>
      <c r="I29" s="61">
        <f t="shared" si="2"/>
        <v>13</v>
      </c>
      <c r="J29" s="60">
        <f>VLOOKUP($A29,'Return Data'!$B$7:$R$2292,13,0)</f>
        <v>9.1447000000000003</v>
      </c>
      <c r="K29" s="61">
        <f t="shared" si="3"/>
        <v>20</v>
      </c>
      <c r="L29" s="60">
        <f>VLOOKUP($A29,'Return Data'!$B$7:$R$2292,17,0)</f>
        <v>30.166799999999999</v>
      </c>
      <c r="M29" s="61">
        <f t="shared" si="4"/>
        <v>26</v>
      </c>
      <c r="N29" s="60">
        <f>VLOOKUP($A29,'Return Data'!$B$7:$R$2292,14,0)</f>
        <v>19.813400000000001</v>
      </c>
      <c r="O29" s="61">
        <f t="shared" si="8"/>
        <v>24</v>
      </c>
      <c r="P29" s="60">
        <f>VLOOKUP($A29,'Return Data'!$B$7:$R$2292,15,0)</f>
        <v>13.3742</v>
      </c>
      <c r="Q29" s="61">
        <f t="shared" si="9"/>
        <v>12</v>
      </c>
      <c r="R29" s="60">
        <f>VLOOKUP($A29,'Return Data'!$B$7:$R$2292,16,0)</f>
        <v>15.4458</v>
      </c>
      <c r="S29" s="62">
        <f t="shared" si="6"/>
        <v>21</v>
      </c>
    </row>
    <row r="30" spans="1:19" x14ac:dyDescent="0.3">
      <c r="A30" s="58" t="s">
        <v>188</v>
      </c>
      <c r="B30" s="59">
        <f>VLOOKUP($A30,'Return Data'!$B$7:$R$2292,3,0)</f>
        <v>44771</v>
      </c>
      <c r="C30" s="60">
        <f>VLOOKUP($A30,'Return Data'!$B$7:$R$2292,4,0)</f>
        <v>80.75</v>
      </c>
      <c r="D30" s="60">
        <f>VLOOKUP($A30,'Return Data'!$B$7:$R$2292,10,0)</f>
        <v>-1.274</v>
      </c>
      <c r="E30" s="61">
        <f t="shared" si="0"/>
        <v>43</v>
      </c>
      <c r="F30" s="60">
        <f>VLOOKUP($A30,'Return Data'!$B$7:$R$2292,11,0)</f>
        <v>-2.3898000000000001</v>
      </c>
      <c r="G30" s="61">
        <f t="shared" si="1"/>
        <v>46</v>
      </c>
      <c r="H30" s="60">
        <f>VLOOKUP($A30,'Return Data'!$B$7:$R$2292,12,0)</f>
        <v>-3.3351000000000002</v>
      </c>
      <c r="I30" s="61">
        <f t="shared" si="2"/>
        <v>41</v>
      </c>
      <c r="J30" s="60">
        <f>VLOOKUP($A30,'Return Data'!$B$7:$R$2292,13,0)</f>
        <v>0.91859999999999997</v>
      </c>
      <c r="K30" s="61">
        <f t="shared" si="3"/>
        <v>47</v>
      </c>
      <c r="L30" s="60">
        <f>VLOOKUP($A30,'Return Data'!$B$7:$R$2292,17,0)</f>
        <v>23.964500000000001</v>
      </c>
      <c r="M30" s="61">
        <f t="shared" si="4"/>
        <v>47</v>
      </c>
      <c r="N30" s="60">
        <f>VLOOKUP($A30,'Return Data'!$B$7:$R$2292,14,0)</f>
        <v>14.571099999999999</v>
      </c>
      <c r="O30" s="61">
        <f t="shared" si="8"/>
        <v>49</v>
      </c>
      <c r="P30" s="60">
        <f>VLOOKUP($A30,'Return Data'!$B$7:$R$2292,15,0)</f>
        <v>8.5783000000000005</v>
      </c>
      <c r="Q30" s="61">
        <f t="shared" si="9"/>
        <v>36</v>
      </c>
      <c r="R30" s="60">
        <f>VLOOKUP($A30,'Return Data'!$B$7:$R$2292,16,0)</f>
        <v>13.677</v>
      </c>
      <c r="S30" s="62">
        <f t="shared" si="6"/>
        <v>37</v>
      </c>
    </row>
    <row r="31" spans="1:19" x14ac:dyDescent="0.3">
      <c r="A31" s="58" t="s">
        <v>189</v>
      </c>
      <c r="B31" s="59">
        <f>VLOOKUP($A31,'Return Data'!$B$7:$R$2292,3,0)</f>
        <v>44771</v>
      </c>
      <c r="C31" s="60">
        <f>VLOOKUP($A31,'Return Data'!$B$7:$R$2292,4,0)</f>
        <v>107.0256</v>
      </c>
      <c r="D31" s="60">
        <f>VLOOKUP($A31,'Return Data'!$B$7:$R$2292,10,0)</f>
        <v>0.86070000000000002</v>
      </c>
      <c r="E31" s="61">
        <f t="shared" si="0"/>
        <v>24</v>
      </c>
      <c r="F31" s="60">
        <f>VLOOKUP($A31,'Return Data'!$B$7:$R$2292,11,0)</f>
        <v>-0.41289999999999999</v>
      </c>
      <c r="G31" s="61">
        <f t="shared" si="1"/>
        <v>26</v>
      </c>
      <c r="H31" s="60">
        <f>VLOOKUP($A31,'Return Data'!$B$7:$R$2292,12,0)</f>
        <v>-3.2000999999999999</v>
      </c>
      <c r="I31" s="61">
        <f t="shared" si="2"/>
        <v>39</v>
      </c>
      <c r="J31" s="60">
        <f>VLOOKUP($A31,'Return Data'!$B$7:$R$2292,13,0)</f>
        <v>7.7542</v>
      </c>
      <c r="K31" s="61">
        <f t="shared" si="3"/>
        <v>33</v>
      </c>
      <c r="L31" s="60">
        <f>VLOOKUP($A31,'Return Data'!$B$7:$R$2292,17,0)</f>
        <v>26.675899999999999</v>
      </c>
      <c r="M31" s="61">
        <f t="shared" si="4"/>
        <v>44</v>
      </c>
      <c r="N31" s="60">
        <f>VLOOKUP($A31,'Return Data'!$B$7:$R$2292,14,0)</f>
        <v>15.9801</v>
      </c>
      <c r="O31" s="61">
        <f t="shared" si="8"/>
        <v>44</v>
      </c>
      <c r="P31" s="60">
        <f>VLOOKUP($A31,'Return Data'!$B$7:$R$2292,15,0)</f>
        <v>11.5703</v>
      </c>
      <c r="Q31" s="61">
        <f t="shared" si="9"/>
        <v>21</v>
      </c>
      <c r="R31" s="60">
        <f>VLOOKUP($A31,'Return Data'!$B$7:$R$2292,16,0)</f>
        <v>14.2014</v>
      </c>
      <c r="S31" s="62">
        <f t="shared" si="6"/>
        <v>32</v>
      </c>
    </row>
    <row r="32" spans="1:19" x14ac:dyDescent="0.3">
      <c r="A32" s="58" t="s">
        <v>431</v>
      </c>
      <c r="B32" s="59">
        <f>VLOOKUP($A32,'Return Data'!$B$7:$R$2292,3,0)</f>
        <v>44771</v>
      </c>
      <c r="C32" s="60">
        <f>VLOOKUP($A32,'Return Data'!$B$7:$R$2292,4,0)</f>
        <v>20.700399999999998</v>
      </c>
      <c r="D32" s="60">
        <f>VLOOKUP($A32,'Return Data'!$B$7:$R$2292,10,0)</f>
        <v>1.8144</v>
      </c>
      <c r="E32" s="61">
        <f t="shared" si="0"/>
        <v>11</v>
      </c>
      <c r="F32" s="60">
        <f>VLOOKUP($A32,'Return Data'!$B$7:$R$2292,11,0)</f>
        <v>1.1611</v>
      </c>
      <c r="G32" s="61">
        <f t="shared" si="1"/>
        <v>12</v>
      </c>
      <c r="H32" s="60">
        <f>VLOOKUP($A32,'Return Data'!$B$7:$R$2292,12,0)</f>
        <v>-0.79169999999999996</v>
      </c>
      <c r="I32" s="61">
        <f t="shared" si="2"/>
        <v>23</v>
      </c>
      <c r="J32" s="60">
        <f>VLOOKUP($A32,'Return Data'!$B$7:$R$2292,13,0)</f>
        <v>9.5004000000000008</v>
      </c>
      <c r="K32" s="61">
        <f t="shared" si="3"/>
        <v>18</v>
      </c>
      <c r="L32" s="60">
        <f>VLOOKUP($A32,'Return Data'!$B$7:$R$2292,17,0)</f>
        <v>32.648600000000002</v>
      </c>
      <c r="M32" s="61">
        <f t="shared" si="4"/>
        <v>18</v>
      </c>
      <c r="N32" s="60">
        <f>VLOOKUP($A32,'Return Data'!$B$7:$R$2292,14,0)</f>
        <v>21.430299999999999</v>
      </c>
      <c r="O32" s="61">
        <f t="shared" si="8"/>
        <v>19</v>
      </c>
      <c r="P32" s="60">
        <f>VLOOKUP($A32,'Return Data'!$B$7:$R$2292,15,0)</f>
        <v>11.547800000000001</v>
      </c>
      <c r="Q32" s="61">
        <f t="shared" si="9"/>
        <v>22</v>
      </c>
      <c r="R32" s="60">
        <f>VLOOKUP($A32,'Return Data'!$B$7:$R$2292,16,0)</f>
        <v>13.4122</v>
      </c>
      <c r="S32" s="62">
        <f t="shared" si="6"/>
        <v>41</v>
      </c>
    </row>
    <row r="33" spans="1:19" x14ac:dyDescent="0.3">
      <c r="A33" s="58" t="s">
        <v>191</v>
      </c>
      <c r="B33" s="59">
        <f>VLOOKUP($A33,'Return Data'!$B$7:$R$2292,3,0)</f>
        <v>44771</v>
      </c>
      <c r="C33" s="60">
        <f>VLOOKUP($A33,'Return Data'!$B$7:$R$2292,4,0)</f>
        <v>33.122999999999998</v>
      </c>
      <c r="D33" s="60">
        <f>VLOOKUP($A33,'Return Data'!$B$7:$R$2292,10,0)</f>
        <v>-4.8300000000000003E-2</v>
      </c>
      <c r="E33" s="61">
        <f t="shared" si="0"/>
        <v>37</v>
      </c>
      <c r="F33" s="60">
        <f>VLOOKUP($A33,'Return Data'!$B$7:$R$2292,11,0)</f>
        <v>-0.96870000000000001</v>
      </c>
      <c r="G33" s="61">
        <f t="shared" si="1"/>
        <v>35</v>
      </c>
      <c r="H33" s="60">
        <f>VLOOKUP($A33,'Return Data'!$B$7:$R$2292,12,0)</f>
        <v>-3.1179999999999999</v>
      </c>
      <c r="I33" s="61">
        <f t="shared" si="2"/>
        <v>37</v>
      </c>
      <c r="J33" s="60">
        <f>VLOOKUP($A33,'Return Data'!$B$7:$R$2292,13,0)</f>
        <v>6.2519999999999998</v>
      </c>
      <c r="K33" s="61">
        <f t="shared" si="3"/>
        <v>39</v>
      </c>
      <c r="L33" s="60">
        <f>VLOOKUP($A33,'Return Data'!$B$7:$R$2292,17,0)</f>
        <v>31.616299999999999</v>
      </c>
      <c r="M33" s="61">
        <f t="shared" si="4"/>
        <v>20</v>
      </c>
      <c r="N33" s="60">
        <f>VLOOKUP($A33,'Return Data'!$B$7:$R$2292,14,0)</f>
        <v>22.065000000000001</v>
      </c>
      <c r="O33" s="61">
        <f t="shared" si="8"/>
        <v>18</v>
      </c>
      <c r="P33" s="60">
        <f>VLOOKUP($A33,'Return Data'!$B$7:$R$2292,15,0)</f>
        <v>16.258299999999998</v>
      </c>
      <c r="Q33" s="61">
        <f t="shared" si="9"/>
        <v>4</v>
      </c>
      <c r="R33" s="60">
        <f>VLOOKUP($A33,'Return Data'!$B$7:$R$2292,16,0)</f>
        <v>19.933</v>
      </c>
      <c r="S33" s="62">
        <f t="shared" si="6"/>
        <v>6</v>
      </c>
    </row>
    <row r="34" spans="1:19" x14ac:dyDescent="0.3">
      <c r="A34" s="58" t="s">
        <v>192</v>
      </c>
      <c r="B34" s="59">
        <f>VLOOKUP($A34,'Return Data'!$B$7:$R$2292,3,0)</f>
        <v>44771</v>
      </c>
      <c r="C34" s="60">
        <f>VLOOKUP($A34,'Return Data'!$B$7:$R$2292,4,0)</f>
        <v>28.119</v>
      </c>
      <c r="D34" s="60">
        <f>VLOOKUP($A34,'Return Data'!$B$7:$R$2292,10,0)</f>
        <v>1.6271</v>
      </c>
      <c r="E34" s="61">
        <f t="shared" si="0"/>
        <v>13</v>
      </c>
      <c r="F34" s="60">
        <f>VLOOKUP($A34,'Return Data'!$B$7:$R$2292,11,0)</f>
        <v>-3.4904999999999999</v>
      </c>
      <c r="G34" s="61">
        <f t="shared" si="1"/>
        <v>52</v>
      </c>
      <c r="H34" s="60">
        <f>VLOOKUP($A34,'Return Data'!$B$7:$R$2292,12,0)</f>
        <v>-5.2502000000000004</v>
      </c>
      <c r="I34" s="61">
        <f t="shared" si="2"/>
        <v>47</v>
      </c>
      <c r="J34" s="60">
        <f>VLOOKUP($A34,'Return Data'!$B$7:$R$2292,13,0)</f>
        <v>0.59240000000000004</v>
      </c>
      <c r="K34" s="61">
        <f t="shared" si="3"/>
        <v>49</v>
      </c>
      <c r="L34" s="60">
        <f>VLOOKUP($A34,'Return Data'!$B$7:$R$2292,17,0)</f>
        <v>26.892399999999999</v>
      </c>
      <c r="M34" s="61">
        <f t="shared" si="4"/>
        <v>42</v>
      </c>
      <c r="N34" s="60">
        <f>VLOOKUP($A34,'Return Data'!$B$7:$R$2292,14,0)</f>
        <v>17.486999999999998</v>
      </c>
      <c r="O34" s="61">
        <f t="shared" si="8"/>
        <v>37</v>
      </c>
      <c r="P34" s="60">
        <f>VLOOKUP($A34,'Return Data'!$B$7:$R$2292,15,0)</f>
        <v>10.0342</v>
      </c>
      <c r="Q34" s="61">
        <f t="shared" si="9"/>
        <v>31</v>
      </c>
      <c r="R34" s="60">
        <f>VLOOKUP($A34,'Return Data'!$B$7:$R$2292,16,0)</f>
        <v>14.7311</v>
      </c>
      <c r="S34" s="62">
        <f t="shared" si="6"/>
        <v>26</v>
      </c>
    </row>
    <row r="35" spans="1:19" x14ac:dyDescent="0.3">
      <c r="A35" s="76" t="s">
        <v>1955</v>
      </c>
      <c r="B35" s="59">
        <f>VLOOKUP($A35,'Return Data'!$B$7:$R$2292,3,0)</f>
        <v>44771</v>
      </c>
      <c r="C35" s="60">
        <f>VLOOKUP($A35,'Return Data'!$B$7:$R$2292,4,0)</f>
        <v>21.956800000000001</v>
      </c>
      <c r="D35" s="60">
        <f>VLOOKUP($A35,'Return Data'!$B$7:$R$2292,10,0)</f>
        <v>-0.65880000000000005</v>
      </c>
      <c r="E35" s="61">
        <f t="shared" si="0"/>
        <v>41</v>
      </c>
      <c r="F35" s="60">
        <f>VLOOKUP($A35,'Return Data'!$B$7:$R$2292,11,0)</f>
        <v>-3.0956000000000001</v>
      </c>
      <c r="G35" s="61">
        <f t="shared" si="1"/>
        <v>49</v>
      </c>
      <c r="H35" s="60">
        <f>VLOOKUP($A35,'Return Data'!$B$7:$R$2292,12,0)</f>
        <v>-5.1653000000000002</v>
      </c>
      <c r="I35" s="61">
        <f t="shared" si="2"/>
        <v>45</v>
      </c>
      <c r="J35" s="60">
        <f>VLOOKUP($A35,'Return Data'!$B$7:$R$2292,13,0)</f>
        <v>6.9983000000000004</v>
      </c>
      <c r="K35" s="61">
        <f t="shared" si="3"/>
        <v>37</v>
      </c>
      <c r="L35" s="60">
        <f>VLOOKUP($A35,'Return Data'!$B$7:$R$2292,17,0)</f>
        <v>24.352399999999999</v>
      </c>
      <c r="M35" s="61">
        <f t="shared" si="4"/>
        <v>46</v>
      </c>
      <c r="N35" s="60">
        <f>VLOOKUP($A35,'Return Data'!$B$7:$R$2292,14,0)</f>
        <v>14.7591</v>
      </c>
      <c r="O35" s="61">
        <f t="shared" si="8"/>
        <v>48</v>
      </c>
      <c r="P35" s="60">
        <f>VLOOKUP($A35,'Return Data'!$B$7:$R$2292,15,0)</f>
        <v>9.8321000000000005</v>
      </c>
      <c r="Q35" s="61">
        <f t="shared" si="9"/>
        <v>33</v>
      </c>
      <c r="R35" s="60">
        <f>VLOOKUP($A35,'Return Data'!$B$7:$R$2292,16,0)</f>
        <v>12.6892</v>
      </c>
      <c r="S35" s="62">
        <f t="shared" si="6"/>
        <v>46</v>
      </c>
    </row>
    <row r="36" spans="1:19" x14ac:dyDescent="0.3">
      <c r="A36" s="58" t="s">
        <v>193</v>
      </c>
      <c r="B36" s="59">
        <f>VLOOKUP($A36,'Return Data'!$B$7:$R$2292,3,0)</f>
        <v>44771</v>
      </c>
      <c r="C36" s="60">
        <f>VLOOKUP($A36,'Return Data'!$B$7:$R$2292,4,0)</f>
        <v>82.665099999999995</v>
      </c>
      <c r="D36" s="60">
        <f>VLOOKUP($A36,'Return Data'!$B$7:$R$2292,10,0)</f>
        <v>1.6281000000000001</v>
      </c>
      <c r="E36" s="61">
        <f t="shared" si="0"/>
        <v>12</v>
      </c>
      <c r="F36" s="60">
        <f>VLOOKUP($A36,'Return Data'!$B$7:$R$2292,11,0)</f>
        <v>1.0949</v>
      </c>
      <c r="G36" s="61">
        <f t="shared" si="1"/>
        <v>14</v>
      </c>
      <c r="H36" s="60">
        <f>VLOOKUP($A36,'Return Data'!$B$7:$R$2292,12,0)</f>
        <v>-0.61750000000000005</v>
      </c>
      <c r="I36" s="61">
        <f t="shared" si="2"/>
        <v>22</v>
      </c>
      <c r="J36" s="60">
        <f>VLOOKUP($A36,'Return Data'!$B$7:$R$2292,13,0)</f>
        <v>10.5953</v>
      </c>
      <c r="K36" s="61">
        <f t="shared" si="3"/>
        <v>15</v>
      </c>
      <c r="L36" s="60">
        <f>VLOOKUP($A36,'Return Data'!$B$7:$R$2292,17,0)</f>
        <v>33.030299999999997</v>
      </c>
      <c r="M36" s="61">
        <f t="shared" si="4"/>
        <v>15</v>
      </c>
      <c r="N36" s="60">
        <f>VLOOKUP($A36,'Return Data'!$B$7:$R$2292,14,0)</f>
        <v>15.700799999999999</v>
      </c>
      <c r="O36" s="61">
        <f t="shared" si="8"/>
        <v>45</v>
      </c>
      <c r="P36" s="60">
        <f>VLOOKUP($A36,'Return Data'!$B$7:$R$2292,15,0)</f>
        <v>5.6791999999999998</v>
      </c>
      <c r="Q36" s="61">
        <f t="shared" si="9"/>
        <v>41</v>
      </c>
      <c r="R36" s="60">
        <f>VLOOKUP($A36,'Return Data'!$B$7:$R$2292,16,0)</f>
        <v>13.395899999999999</v>
      </c>
      <c r="S36" s="62">
        <f t="shared" si="6"/>
        <v>42</v>
      </c>
    </row>
    <row r="37" spans="1:19" x14ac:dyDescent="0.3">
      <c r="A37" s="58" t="s">
        <v>194</v>
      </c>
      <c r="B37" s="59">
        <f>VLOOKUP($A37,'Return Data'!$B$7:$R$2292,3,0)</f>
        <v>44771</v>
      </c>
      <c r="C37" s="60">
        <f>VLOOKUP($A37,'Return Data'!$B$7:$R$2292,4,0)</f>
        <v>19.2819</v>
      </c>
      <c r="D37" s="60">
        <f>VLOOKUP($A37,'Return Data'!$B$7:$R$2292,10,0)</f>
        <v>1.1244000000000001</v>
      </c>
      <c r="E37" s="61">
        <f t="shared" si="0"/>
        <v>18</v>
      </c>
      <c r="F37" s="60">
        <f>VLOOKUP($A37,'Return Data'!$B$7:$R$2292,11,0)</f>
        <v>0.78029999999999999</v>
      </c>
      <c r="G37" s="61">
        <f t="shared" si="1"/>
        <v>16</v>
      </c>
      <c r="H37" s="60">
        <f>VLOOKUP($A37,'Return Data'!$B$7:$R$2292,12,0)</f>
        <v>2.0304000000000002</v>
      </c>
      <c r="I37" s="61">
        <f t="shared" si="2"/>
        <v>10</v>
      </c>
      <c r="J37" s="60">
        <f>VLOOKUP($A37,'Return Data'!$B$7:$R$2292,13,0)</f>
        <v>11.899800000000001</v>
      </c>
      <c r="K37" s="61">
        <f t="shared" si="3"/>
        <v>9</v>
      </c>
      <c r="L37" s="60">
        <f>VLOOKUP($A37,'Return Data'!$B$7:$R$2292,17,0)</f>
        <v>29.723500000000001</v>
      </c>
      <c r="M37" s="61">
        <f t="shared" si="4"/>
        <v>28</v>
      </c>
      <c r="N37" s="60"/>
      <c r="O37" s="61"/>
      <c r="P37" s="60"/>
      <c r="Q37" s="61"/>
      <c r="R37" s="60">
        <f>VLOOKUP($A37,'Return Data'!$B$7:$R$2292,16,0)</f>
        <v>24.317399999999999</v>
      </c>
      <c r="S37" s="62">
        <f t="shared" si="6"/>
        <v>2</v>
      </c>
    </row>
    <row r="38" spans="1:19" x14ac:dyDescent="0.3">
      <c r="A38" s="58" t="s">
        <v>1930</v>
      </c>
      <c r="B38" s="59">
        <f>VLOOKUP($A38,'Return Data'!$B$7:$R$2292,3,0)</f>
        <v>44771</v>
      </c>
      <c r="C38" s="60">
        <f>VLOOKUP($A38,'Return Data'!$B$7:$R$2292,4,0)</f>
        <v>25.45</v>
      </c>
      <c r="D38" s="60">
        <f>VLOOKUP($A38,'Return Data'!$B$7:$R$2292,10,0)</f>
        <v>-0.85699999999999998</v>
      </c>
      <c r="E38" s="61">
        <f t="shared" si="0"/>
        <v>42</v>
      </c>
      <c r="F38" s="60">
        <f>VLOOKUP($A38,'Return Data'!$B$7:$R$2292,11,0)</f>
        <v>-1.5854999999999999</v>
      </c>
      <c r="G38" s="61">
        <f t="shared" si="1"/>
        <v>41</v>
      </c>
      <c r="H38" s="60">
        <f>VLOOKUP($A38,'Return Data'!$B$7:$R$2292,12,0)</f>
        <v>1.5968</v>
      </c>
      <c r="I38" s="61">
        <f t="shared" si="2"/>
        <v>12</v>
      </c>
      <c r="J38" s="60">
        <f>VLOOKUP($A38,'Return Data'!$B$7:$R$2292,13,0)</f>
        <v>9.9826999999999995</v>
      </c>
      <c r="K38" s="61">
        <f t="shared" si="3"/>
        <v>16</v>
      </c>
      <c r="L38" s="60">
        <f>VLOOKUP($A38,'Return Data'!$B$7:$R$2292,17,0)</f>
        <v>31.133299999999998</v>
      </c>
      <c r="M38" s="61">
        <f t="shared" si="4"/>
        <v>22</v>
      </c>
      <c r="N38" s="60">
        <f>VLOOKUP($A38,'Return Data'!$B$7:$R$2292,14,0)</f>
        <v>20.192399999999999</v>
      </c>
      <c r="O38" s="61">
        <f t="shared" ref="O38:O63" si="10">RANK(N38,N$8:N$63,0)</f>
        <v>22</v>
      </c>
      <c r="P38" s="60">
        <f>VLOOKUP($A38,'Return Data'!$B$7:$R$2292,15,0)</f>
        <v>13.3866</v>
      </c>
      <c r="Q38" s="61">
        <f t="shared" ref="Q38:Q44" si="11">RANK(P38,P$8:P$63,0)</f>
        <v>11</v>
      </c>
      <c r="R38" s="60">
        <f>VLOOKUP($A38,'Return Data'!$B$7:$R$2292,16,0)</f>
        <v>15.1166</v>
      </c>
      <c r="S38" s="62">
        <f t="shared" si="6"/>
        <v>23</v>
      </c>
    </row>
    <row r="39" spans="1:19" x14ac:dyDescent="0.3">
      <c r="A39" s="58" t="s">
        <v>198</v>
      </c>
      <c r="B39" s="59">
        <f>VLOOKUP($A39,'Return Data'!$B$7:$R$2292,3,0)</f>
        <v>44771</v>
      </c>
      <c r="C39" s="60">
        <f>VLOOKUP($A39,'Return Data'!$B$7:$R$2292,4,0)</f>
        <v>241.97200000000001</v>
      </c>
      <c r="D39" s="60">
        <f>VLOOKUP($A39,'Return Data'!$B$7:$R$2292,10,0)</f>
        <v>-2.0937999999999999</v>
      </c>
      <c r="E39" s="61">
        <f t="shared" si="0"/>
        <v>50</v>
      </c>
      <c r="F39" s="60">
        <f>VLOOKUP($A39,'Return Data'!$B$7:$R$2292,11,0)</f>
        <v>2.5299</v>
      </c>
      <c r="G39" s="61">
        <f t="shared" si="1"/>
        <v>6</v>
      </c>
      <c r="H39" s="60">
        <f>VLOOKUP($A39,'Return Data'!$B$7:$R$2292,12,0)</f>
        <v>5.9611000000000001</v>
      </c>
      <c r="I39" s="61">
        <f t="shared" si="2"/>
        <v>2</v>
      </c>
      <c r="J39" s="60">
        <f>VLOOKUP($A39,'Return Data'!$B$7:$R$2292,13,0)</f>
        <v>10.6388</v>
      </c>
      <c r="K39" s="61">
        <f t="shared" si="3"/>
        <v>13</v>
      </c>
      <c r="L39" s="60">
        <f>VLOOKUP($A39,'Return Data'!$B$7:$R$2292,17,0)</f>
        <v>52.591200000000001</v>
      </c>
      <c r="M39" s="61">
        <f t="shared" si="4"/>
        <v>7</v>
      </c>
      <c r="N39" s="60">
        <f>VLOOKUP($A39,'Return Data'!$B$7:$R$2292,14,0)</f>
        <v>38.357700000000001</v>
      </c>
      <c r="O39" s="61">
        <f t="shared" si="10"/>
        <v>1</v>
      </c>
      <c r="P39" s="60">
        <f>VLOOKUP($A39,'Return Data'!$B$7:$R$2292,15,0)</f>
        <v>22.1431</v>
      </c>
      <c r="Q39" s="61">
        <f t="shared" si="11"/>
        <v>2</v>
      </c>
      <c r="R39" s="60">
        <f>VLOOKUP($A39,'Return Data'!$B$7:$R$2292,16,0)</f>
        <v>20.983899999999998</v>
      </c>
      <c r="S39" s="62">
        <f t="shared" si="6"/>
        <v>4</v>
      </c>
    </row>
    <row r="40" spans="1:19" x14ac:dyDescent="0.3">
      <c r="A40" s="58" t="s">
        <v>199</v>
      </c>
      <c r="B40" s="59">
        <f>VLOOKUP($A40,'Return Data'!$B$7:$R$2292,3,0)</f>
        <v>44771</v>
      </c>
      <c r="C40" s="60">
        <f>VLOOKUP($A40,'Return Data'!$B$7:$R$2292,4,0)</f>
        <v>76.88</v>
      </c>
      <c r="D40" s="60">
        <f>VLOOKUP($A40,'Return Data'!$B$7:$R$2292,10,0)</f>
        <v>2.2475999999999998</v>
      </c>
      <c r="E40" s="61">
        <f t="shared" ref="E40:E63" si="12">RANK(D40,D$8:D$63,0)</f>
        <v>4</v>
      </c>
      <c r="F40" s="60">
        <f>VLOOKUP($A40,'Return Data'!$B$7:$R$2292,11,0)</f>
        <v>1.9222999999999999</v>
      </c>
      <c r="G40" s="61">
        <f t="shared" ref="G40:G63" si="13">RANK(F40,F$8:F$63,0)</f>
        <v>8</v>
      </c>
      <c r="H40" s="60">
        <f>VLOOKUP($A40,'Return Data'!$B$7:$R$2292,12,0)</f>
        <v>-1.3979999999999999</v>
      </c>
      <c r="I40" s="61">
        <f t="shared" ref="I40:I63" si="14">RANK(H40,H$8:H$63,0)</f>
        <v>26</v>
      </c>
      <c r="J40" s="60">
        <f>VLOOKUP($A40,'Return Data'!$B$7:$R$2292,13,0)</f>
        <v>4.9985999999999997</v>
      </c>
      <c r="K40" s="61">
        <f t="shared" ref="K40:K63" si="15">RANK(J40,J$8:J$63,0)</f>
        <v>41</v>
      </c>
      <c r="L40" s="60">
        <f>VLOOKUP($A40,'Return Data'!$B$7:$R$2292,17,0)</f>
        <v>26.794899999999998</v>
      </c>
      <c r="M40" s="61">
        <f t="shared" ref="M40:M63" si="16">RANK(L40,L$8:L$63,0)</f>
        <v>43</v>
      </c>
      <c r="N40" s="60">
        <f>VLOOKUP($A40,'Return Data'!$B$7:$R$2292,14,0)</f>
        <v>13.4802</v>
      </c>
      <c r="O40" s="61">
        <f t="shared" si="10"/>
        <v>52</v>
      </c>
      <c r="P40" s="60">
        <f>VLOOKUP($A40,'Return Data'!$B$7:$R$2292,15,0)</f>
        <v>8.7545000000000002</v>
      </c>
      <c r="Q40" s="61">
        <f t="shared" si="11"/>
        <v>35</v>
      </c>
      <c r="R40" s="60">
        <f>VLOOKUP($A40,'Return Data'!$B$7:$R$2292,16,0)</f>
        <v>16.173500000000001</v>
      </c>
      <c r="S40" s="62">
        <f t="shared" ref="S40:S63" si="17">RANK(R40,R$8:R$63,0)</f>
        <v>15</v>
      </c>
    </row>
    <row r="41" spans="1:19" x14ac:dyDescent="0.3">
      <c r="A41" s="58" t="s">
        <v>370</v>
      </c>
      <c r="B41" s="59">
        <f>VLOOKUP($A41,'Return Data'!$B$7:$R$2292,3,0)</f>
        <v>44771</v>
      </c>
      <c r="C41" s="60">
        <f>VLOOKUP($A41,'Return Data'!$B$7:$R$2292,4,0)</f>
        <v>233.7851</v>
      </c>
      <c r="D41" s="60">
        <f>VLOOKUP($A41,'Return Data'!$B$7:$R$2292,10,0)</f>
        <v>1.4598</v>
      </c>
      <c r="E41" s="61">
        <f t="shared" si="12"/>
        <v>15</v>
      </c>
      <c r="F41" s="60">
        <f>VLOOKUP($A41,'Return Data'!$B$7:$R$2292,11,0)</f>
        <v>0.43340000000000001</v>
      </c>
      <c r="G41" s="61">
        <f t="shared" si="13"/>
        <v>18</v>
      </c>
      <c r="H41" s="60">
        <f>VLOOKUP($A41,'Return Data'!$B$7:$R$2292,12,0)</f>
        <v>-1.8854</v>
      </c>
      <c r="I41" s="61">
        <f t="shared" si="14"/>
        <v>29</v>
      </c>
      <c r="J41" s="60">
        <f>VLOOKUP($A41,'Return Data'!$B$7:$R$2292,13,0)</f>
        <v>8.2960999999999991</v>
      </c>
      <c r="K41" s="61">
        <f t="shared" si="15"/>
        <v>27</v>
      </c>
      <c r="L41" s="60">
        <f>VLOOKUP($A41,'Return Data'!$B$7:$R$2292,17,0)</f>
        <v>27.272300000000001</v>
      </c>
      <c r="M41" s="61">
        <f t="shared" si="16"/>
        <v>41</v>
      </c>
      <c r="N41" s="60">
        <f>VLOOKUP($A41,'Return Data'!$B$7:$R$2292,14,0)</f>
        <v>18.1586</v>
      </c>
      <c r="O41" s="61">
        <f t="shared" si="10"/>
        <v>31</v>
      </c>
      <c r="P41" s="60">
        <f>VLOOKUP($A41,'Return Data'!$B$7:$R$2292,15,0)</f>
        <v>10.490399999999999</v>
      </c>
      <c r="Q41" s="61">
        <f t="shared" si="11"/>
        <v>28</v>
      </c>
      <c r="R41" s="60">
        <f>VLOOKUP($A41,'Return Data'!$B$7:$R$2292,16,0)</f>
        <v>13.838100000000001</v>
      </c>
      <c r="S41" s="62">
        <f t="shared" si="17"/>
        <v>35</v>
      </c>
    </row>
    <row r="42" spans="1:19" x14ac:dyDescent="0.3">
      <c r="A42" s="58" t="s">
        <v>201</v>
      </c>
      <c r="B42" s="59">
        <f>VLOOKUP($A42,'Return Data'!$B$7:$R$2292,3,0)</f>
        <v>44771</v>
      </c>
      <c r="C42" s="60">
        <f>VLOOKUP($A42,'Return Data'!$B$7:$R$2292,4,0)</f>
        <v>25.924700000000001</v>
      </c>
      <c r="D42" s="60">
        <f>VLOOKUP($A42,'Return Data'!$B$7:$R$2292,10,0)</f>
        <v>-5.5500000000000001E-2</v>
      </c>
      <c r="E42" s="61">
        <f t="shared" si="12"/>
        <v>38</v>
      </c>
      <c r="F42" s="60">
        <f>VLOOKUP($A42,'Return Data'!$B$7:$R$2292,11,0)</f>
        <v>-1.0659000000000001</v>
      </c>
      <c r="G42" s="61">
        <f t="shared" si="13"/>
        <v>36</v>
      </c>
      <c r="H42" s="60">
        <f>VLOOKUP($A42,'Return Data'!$B$7:$R$2292,12,0)</f>
        <v>5.8186</v>
      </c>
      <c r="I42" s="61">
        <f t="shared" si="14"/>
        <v>3</v>
      </c>
      <c r="J42" s="60">
        <f>VLOOKUP($A42,'Return Data'!$B$7:$R$2292,13,0)</f>
        <v>14.7004</v>
      </c>
      <c r="K42" s="61">
        <f t="shared" si="15"/>
        <v>3</v>
      </c>
      <c r="L42" s="60">
        <f>VLOOKUP($A42,'Return Data'!$B$7:$R$2292,17,0)</f>
        <v>39.515099999999997</v>
      </c>
      <c r="M42" s="61">
        <f t="shared" si="16"/>
        <v>11</v>
      </c>
      <c r="N42" s="60">
        <f>VLOOKUP($A42,'Return Data'!$B$7:$R$2292,14,0)</f>
        <v>24.991900000000001</v>
      </c>
      <c r="O42" s="61">
        <f t="shared" si="10"/>
        <v>15</v>
      </c>
      <c r="P42" s="60">
        <f>VLOOKUP($A42,'Return Data'!$B$7:$R$2292,15,0)</f>
        <v>13.614800000000001</v>
      </c>
      <c r="Q42" s="61">
        <f t="shared" si="11"/>
        <v>9</v>
      </c>
      <c r="R42" s="60">
        <f>VLOOKUP($A42,'Return Data'!$B$7:$R$2292,16,0)</f>
        <v>13.666600000000001</v>
      </c>
      <c r="S42" s="62">
        <f t="shared" si="17"/>
        <v>38</v>
      </c>
    </row>
    <row r="43" spans="1:19" x14ac:dyDescent="0.3">
      <c r="A43" s="58" t="s">
        <v>202</v>
      </c>
      <c r="B43" s="59">
        <f>VLOOKUP($A43,'Return Data'!$B$7:$R$2292,3,0)</f>
        <v>44771</v>
      </c>
      <c r="C43" s="60">
        <f>VLOOKUP($A43,'Return Data'!$B$7:$R$2292,4,0)</f>
        <v>27.2212</v>
      </c>
      <c r="D43" s="60">
        <f>VLOOKUP($A43,'Return Data'!$B$7:$R$2292,10,0)</f>
        <v>-0.44690000000000002</v>
      </c>
      <c r="E43" s="61">
        <f t="shared" si="12"/>
        <v>40</v>
      </c>
      <c r="F43" s="60">
        <f>VLOOKUP($A43,'Return Data'!$B$7:$R$2292,11,0)</f>
        <v>-1.4128000000000001</v>
      </c>
      <c r="G43" s="61">
        <f t="shared" si="13"/>
        <v>40</v>
      </c>
      <c r="H43" s="60">
        <f>VLOOKUP($A43,'Return Data'!$B$7:$R$2292,12,0)</f>
        <v>4.6856</v>
      </c>
      <c r="I43" s="61">
        <f t="shared" si="14"/>
        <v>6</v>
      </c>
      <c r="J43" s="60">
        <f>VLOOKUP($A43,'Return Data'!$B$7:$R$2292,13,0)</f>
        <v>13.3607</v>
      </c>
      <c r="K43" s="61">
        <f t="shared" si="15"/>
        <v>6</v>
      </c>
      <c r="L43" s="60">
        <f>VLOOKUP($A43,'Return Data'!$B$7:$R$2292,17,0)</f>
        <v>38.330599999999997</v>
      </c>
      <c r="M43" s="61">
        <f t="shared" si="16"/>
        <v>13</v>
      </c>
      <c r="N43" s="60">
        <f>VLOOKUP($A43,'Return Data'!$B$7:$R$2292,14,0)</f>
        <v>25.3687</v>
      </c>
      <c r="O43" s="61">
        <f t="shared" si="10"/>
        <v>14</v>
      </c>
      <c r="P43" s="60">
        <f>VLOOKUP($A43,'Return Data'!$B$7:$R$2292,15,0)</f>
        <v>14.2911</v>
      </c>
      <c r="Q43" s="61">
        <f t="shared" si="11"/>
        <v>7</v>
      </c>
      <c r="R43" s="60">
        <f>VLOOKUP($A43,'Return Data'!$B$7:$R$2292,16,0)</f>
        <v>14.597899999999999</v>
      </c>
      <c r="S43" s="62">
        <f t="shared" si="17"/>
        <v>27</v>
      </c>
    </row>
    <row r="44" spans="1:19" x14ac:dyDescent="0.3">
      <c r="A44" s="58" t="s">
        <v>203</v>
      </c>
      <c r="B44" s="59">
        <f>VLOOKUP($A44,'Return Data'!$B$7:$R$2292,3,0)</f>
        <v>44771</v>
      </c>
      <c r="C44" s="60">
        <f>VLOOKUP($A44,'Return Data'!$B$7:$R$2292,4,0)</f>
        <v>27.333100000000002</v>
      </c>
      <c r="D44" s="60">
        <f>VLOOKUP($A44,'Return Data'!$B$7:$R$2292,10,0)</f>
        <v>0.20599999999999999</v>
      </c>
      <c r="E44" s="61">
        <f t="shared" si="12"/>
        <v>30</v>
      </c>
      <c r="F44" s="60">
        <f>VLOOKUP($A44,'Return Data'!$B$7:$R$2292,11,0)</f>
        <v>-0.64810000000000001</v>
      </c>
      <c r="G44" s="61">
        <f t="shared" si="13"/>
        <v>32</v>
      </c>
      <c r="H44" s="60">
        <f>VLOOKUP($A44,'Return Data'!$B$7:$R$2292,12,0)</f>
        <v>6.7286000000000001</v>
      </c>
      <c r="I44" s="61">
        <f t="shared" si="14"/>
        <v>1</v>
      </c>
      <c r="J44" s="60">
        <f>VLOOKUP($A44,'Return Data'!$B$7:$R$2292,13,0)</f>
        <v>15.570399999999999</v>
      </c>
      <c r="K44" s="61">
        <f t="shared" si="15"/>
        <v>2</v>
      </c>
      <c r="L44" s="60">
        <f>VLOOKUP($A44,'Return Data'!$B$7:$R$2292,17,0)</f>
        <v>40.039000000000001</v>
      </c>
      <c r="M44" s="61">
        <f t="shared" si="16"/>
        <v>10</v>
      </c>
      <c r="N44" s="60">
        <f>VLOOKUP($A44,'Return Data'!$B$7:$R$2292,14,0)</f>
        <v>26.001300000000001</v>
      </c>
      <c r="O44" s="61">
        <f t="shared" si="10"/>
        <v>12</v>
      </c>
      <c r="P44" s="60">
        <f>VLOOKUP($A44,'Return Data'!$B$7:$R$2292,15,0)</f>
        <v>14.679</v>
      </c>
      <c r="Q44" s="61">
        <f t="shared" si="11"/>
        <v>6</v>
      </c>
      <c r="R44" s="60">
        <f>VLOOKUP($A44,'Return Data'!$B$7:$R$2292,16,0)</f>
        <v>17.211600000000001</v>
      </c>
      <c r="S44" s="62">
        <f t="shared" si="17"/>
        <v>10</v>
      </c>
    </row>
    <row r="45" spans="1:19" x14ac:dyDescent="0.3">
      <c r="A45" s="58" t="s">
        <v>204</v>
      </c>
      <c r="B45" s="59">
        <f>VLOOKUP($A45,'Return Data'!$B$7:$R$2292,3,0)</f>
        <v>44771</v>
      </c>
      <c r="C45" s="60">
        <f>VLOOKUP($A45,'Return Data'!$B$7:$R$2292,4,0)</f>
        <v>31.234500000000001</v>
      </c>
      <c r="D45" s="60">
        <f>VLOOKUP($A45,'Return Data'!$B$7:$R$2292,10,0)</f>
        <v>-1.8776999999999999</v>
      </c>
      <c r="E45" s="61">
        <f t="shared" si="12"/>
        <v>47</v>
      </c>
      <c r="F45" s="60">
        <f>VLOOKUP($A45,'Return Data'!$B$7:$R$2292,11,0)</f>
        <v>1.1414</v>
      </c>
      <c r="G45" s="61">
        <f t="shared" si="13"/>
        <v>13</v>
      </c>
      <c r="H45" s="60">
        <f>VLOOKUP($A45,'Return Data'!$B$7:$R$2292,12,0)</f>
        <v>0.1026</v>
      </c>
      <c r="I45" s="61">
        <f t="shared" si="14"/>
        <v>19</v>
      </c>
      <c r="J45" s="60">
        <f>VLOOKUP($A45,'Return Data'!$B$7:$R$2292,13,0)</f>
        <v>8.2363</v>
      </c>
      <c r="K45" s="61">
        <f t="shared" si="15"/>
        <v>28</v>
      </c>
      <c r="L45" s="60">
        <f>VLOOKUP($A45,'Return Data'!$B$7:$R$2292,17,0)</f>
        <v>49.897500000000001</v>
      </c>
      <c r="M45" s="61">
        <f t="shared" si="16"/>
        <v>8</v>
      </c>
      <c r="N45" s="60">
        <f>VLOOKUP($A45,'Return Data'!$B$7:$R$2292,14,0)</f>
        <v>35.704799999999999</v>
      </c>
      <c r="O45" s="61">
        <f t="shared" si="10"/>
        <v>3</v>
      </c>
      <c r="P45" s="60"/>
      <c r="Q45" s="61"/>
      <c r="R45" s="60">
        <f>VLOOKUP($A45,'Return Data'!$B$7:$R$2292,16,0)</f>
        <v>23.8157</v>
      </c>
      <c r="S45" s="62">
        <f t="shared" si="17"/>
        <v>3</v>
      </c>
    </row>
    <row r="46" spans="1:19" x14ac:dyDescent="0.3">
      <c r="A46" s="58" t="s">
        <v>205</v>
      </c>
      <c r="B46" s="59">
        <f>VLOOKUP($A46,'Return Data'!$B$7:$R$2292,3,0)</f>
        <v>44771</v>
      </c>
      <c r="C46" s="60">
        <f>VLOOKUP($A46,'Return Data'!$B$7:$R$2292,4,0)</f>
        <v>16.6648</v>
      </c>
      <c r="D46" s="60">
        <f>VLOOKUP($A46,'Return Data'!$B$7:$R$2292,10,0)</f>
        <v>3.0599999999999999E-2</v>
      </c>
      <c r="E46" s="61">
        <f t="shared" si="12"/>
        <v>34</v>
      </c>
      <c r="F46" s="60">
        <f>VLOOKUP($A46,'Return Data'!$B$7:$R$2292,11,0)</f>
        <v>-0.35339999999999999</v>
      </c>
      <c r="G46" s="61">
        <f t="shared" si="13"/>
        <v>24</v>
      </c>
      <c r="H46" s="60">
        <f>VLOOKUP($A46,'Return Data'!$B$7:$R$2292,12,0)</f>
        <v>-1.1922999999999999</v>
      </c>
      <c r="I46" s="61">
        <f t="shared" si="14"/>
        <v>24</v>
      </c>
      <c r="J46" s="60">
        <f>VLOOKUP($A46,'Return Data'!$B$7:$R$2292,13,0)</f>
        <v>8.7454000000000001</v>
      </c>
      <c r="K46" s="61">
        <f t="shared" si="15"/>
        <v>25</v>
      </c>
      <c r="L46" s="60">
        <f>VLOOKUP($A46,'Return Data'!$B$7:$R$2292,17,0)</f>
        <v>29.061199999999999</v>
      </c>
      <c r="M46" s="61">
        <f t="shared" si="16"/>
        <v>34</v>
      </c>
      <c r="N46" s="60">
        <f>VLOOKUP($A46,'Return Data'!$B$7:$R$2292,14,0)</f>
        <v>18.701000000000001</v>
      </c>
      <c r="O46" s="61">
        <f t="shared" si="10"/>
        <v>30</v>
      </c>
      <c r="P46" s="60"/>
      <c r="Q46" s="61"/>
      <c r="R46" s="60">
        <f>VLOOKUP($A46,'Return Data'!$B$7:$R$2292,16,0)</f>
        <v>12.480399999999999</v>
      </c>
      <c r="S46" s="62">
        <f t="shared" si="17"/>
        <v>47</v>
      </c>
    </row>
    <row r="47" spans="1:19" x14ac:dyDescent="0.3">
      <c r="A47" s="58" t="s">
        <v>206</v>
      </c>
      <c r="B47" s="59">
        <f>VLOOKUP($A47,'Return Data'!$B$7:$R$2292,3,0)</f>
        <v>44771</v>
      </c>
      <c r="C47" s="60">
        <f>VLOOKUP($A47,'Return Data'!$B$7:$R$2292,4,0)</f>
        <v>17.717500000000001</v>
      </c>
      <c r="D47" s="60">
        <f>VLOOKUP($A47,'Return Data'!$B$7:$R$2292,10,0)</f>
        <v>1.9199999999999998E-2</v>
      </c>
      <c r="E47" s="61">
        <f t="shared" si="12"/>
        <v>35</v>
      </c>
      <c r="F47" s="60">
        <f>VLOOKUP($A47,'Return Data'!$B$7:$R$2292,11,0)</f>
        <v>-1.8012999999999999</v>
      </c>
      <c r="G47" s="61">
        <f t="shared" si="13"/>
        <v>44</v>
      </c>
      <c r="H47" s="60">
        <f>VLOOKUP($A47,'Return Data'!$B$7:$R$2292,12,0)</f>
        <v>-3.0394999999999999</v>
      </c>
      <c r="I47" s="61">
        <f t="shared" si="14"/>
        <v>36</v>
      </c>
      <c r="J47" s="60">
        <f>VLOOKUP($A47,'Return Data'!$B$7:$R$2292,13,0)</f>
        <v>4.9123999999999999</v>
      </c>
      <c r="K47" s="61">
        <f t="shared" si="15"/>
        <v>42</v>
      </c>
      <c r="L47" s="60">
        <f>VLOOKUP($A47,'Return Data'!$B$7:$R$2292,17,0)</f>
        <v>30.947900000000001</v>
      </c>
      <c r="M47" s="61">
        <f t="shared" si="16"/>
        <v>24</v>
      </c>
      <c r="N47" s="60">
        <f>VLOOKUP($A47,'Return Data'!$B$7:$R$2292,14,0)</f>
        <v>19.774899999999999</v>
      </c>
      <c r="O47" s="61">
        <f t="shared" si="10"/>
        <v>25</v>
      </c>
      <c r="P47" s="60"/>
      <c r="Q47" s="61"/>
      <c r="R47" s="60">
        <f>VLOOKUP($A47,'Return Data'!$B$7:$R$2292,16,0)</f>
        <v>15.2265</v>
      </c>
      <c r="S47" s="62">
        <f t="shared" si="17"/>
        <v>22</v>
      </c>
    </row>
    <row r="48" spans="1:19" x14ac:dyDescent="0.3">
      <c r="A48" s="58" t="s">
        <v>207</v>
      </c>
      <c r="B48" s="59">
        <f>VLOOKUP($A48,'Return Data'!$B$7:$R$2292,3,0)</f>
        <v>44771</v>
      </c>
      <c r="C48" s="60">
        <f>VLOOKUP($A48,'Return Data'!$B$7:$R$2292,4,0)</f>
        <v>62.067399999999999</v>
      </c>
      <c r="D48" s="60">
        <f>VLOOKUP($A48,'Return Data'!$B$7:$R$2292,10,0)</f>
        <v>0.72619999999999996</v>
      </c>
      <c r="E48" s="61">
        <f t="shared" si="12"/>
        <v>28</v>
      </c>
      <c r="F48" s="60">
        <f>VLOOKUP($A48,'Return Data'!$B$7:$R$2292,11,0)</f>
        <v>5.3129</v>
      </c>
      <c r="G48" s="61">
        <f t="shared" si="13"/>
        <v>2</v>
      </c>
      <c r="H48" s="60">
        <f>VLOOKUP($A48,'Return Data'!$B$7:$R$2292,12,0)</f>
        <v>2.9070999999999998</v>
      </c>
      <c r="I48" s="61">
        <f t="shared" si="14"/>
        <v>8</v>
      </c>
      <c r="J48" s="60">
        <f>VLOOKUP($A48,'Return Data'!$B$7:$R$2292,13,0)</f>
        <v>13.9506</v>
      </c>
      <c r="K48" s="61">
        <f t="shared" si="15"/>
        <v>5</v>
      </c>
      <c r="L48" s="60">
        <f>VLOOKUP($A48,'Return Data'!$B$7:$R$2292,17,0)</f>
        <v>43.867400000000004</v>
      </c>
      <c r="M48" s="61">
        <f t="shared" si="16"/>
        <v>9</v>
      </c>
      <c r="N48" s="60">
        <f>VLOOKUP($A48,'Return Data'!$B$7:$R$2292,14,0)</f>
        <v>35.807299999999998</v>
      </c>
      <c r="O48" s="61">
        <f t="shared" si="10"/>
        <v>2</v>
      </c>
      <c r="P48" s="60">
        <f>VLOOKUP($A48,'Return Data'!$B$7:$R$2292,15,0)</f>
        <v>23.391300000000001</v>
      </c>
      <c r="Q48" s="61">
        <f>RANK(P48,P$8:P$63,0)</f>
        <v>1</v>
      </c>
      <c r="R48" s="60">
        <f>VLOOKUP($A48,'Return Data'!$B$7:$R$2292,16,0)</f>
        <v>24.462800000000001</v>
      </c>
      <c r="S48" s="62">
        <f t="shared" si="17"/>
        <v>1</v>
      </c>
    </row>
    <row r="49" spans="1:19" x14ac:dyDescent="0.3">
      <c r="A49" s="58" t="s">
        <v>208</v>
      </c>
      <c r="B49" s="59">
        <f>VLOOKUP($A49,'Return Data'!$B$7:$R$2292,3,0)</f>
        <v>44771</v>
      </c>
      <c r="C49" s="60">
        <f>VLOOKUP($A49,'Return Data'!$B$7:$R$2292,4,0)</f>
        <v>16.095199999999998</v>
      </c>
      <c r="D49" s="60">
        <f>VLOOKUP($A49,'Return Data'!$B$7:$R$2292,10,0)</f>
        <v>1.0852999999999999</v>
      </c>
      <c r="E49" s="61">
        <f t="shared" si="12"/>
        <v>20</v>
      </c>
      <c r="F49" s="60">
        <f>VLOOKUP($A49,'Return Data'!$B$7:$R$2292,11,0)</f>
        <v>-0.50629999999999997</v>
      </c>
      <c r="G49" s="61">
        <f t="shared" si="13"/>
        <v>28</v>
      </c>
      <c r="H49" s="60">
        <f>VLOOKUP($A49,'Return Data'!$B$7:$R$2292,12,0)</f>
        <v>-3.734</v>
      </c>
      <c r="I49" s="61">
        <f t="shared" si="14"/>
        <v>43</v>
      </c>
      <c r="J49" s="60">
        <f>VLOOKUP($A49,'Return Data'!$B$7:$R$2292,13,0)</f>
        <v>8.8476999999999997</v>
      </c>
      <c r="K49" s="61">
        <f t="shared" si="15"/>
        <v>23</v>
      </c>
      <c r="L49" s="60">
        <f>VLOOKUP($A49,'Return Data'!$B$7:$R$2292,17,0)</f>
        <v>19.77</v>
      </c>
      <c r="M49" s="61">
        <f t="shared" si="16"/>
        <v>54</v>
      </c>
      <c r="N49" s="60">
        <f>VLOOKUP($A49,'Return Data'!$B$7:$R$2292,14,0)</f>
        <v>16.510899999999999</v>
      </c>
      <c r="O49" s="61">
        <f t="shared" si="10"/>
        <v>40</v>
      </c>
      <c r="P49" s="60"/>
      <c r="Q49" s="61"/>
      <c r="R49" s="60">
        <f>VLOOKUP($A49,'Return Data'!$B$7:$R$2292,16,0)</f>
        <v>14.5235</v>
      </c>
      <c r="S49" s="62">
        <f t="shared" si="17"/>
        <v>28</v>
      </c>
    </row>
    <row r="50" spans="1:19" x14ac:dyDescent="0.3">
      <c r="A50" s="58" t="s">
        <v>209</v>
      </c>
      <c r="B50" s="59">
        <f>VLOOKUP($A50,'Return Data'!$B$7:$R$2292,3,0)</f>
        <v>44771</v>
      </c>
      <c r="C50" s="60">
        <f>VLOOKUP($A50,'Return Data'!$B$7:$R$2292,4,0)</f>
        <v>153.44739999999999</v>
      </c>
      <c r="D50" s="60">
        <f>VLOOKUP($A50,'Return Data'!$B$7:$R$2292,10,0)</f>
        <v>2.0345</v>
      </c>
      <c r="E50" s="61">
        <f t="shared" si="12"/>
        <v>9</v>
      </c>
      <c r="F50" s="60">
        <f>VLOOKUP($A50,'Return Data'!$B$7:$R$2292,11,0)</f>
        <v>1.5386</v>
      </c>
      <c r="G50" s="61">
        <f t="shared" si="13"/>
        <v>10</v>
      </c>
      <c r="H50" s="60">
        <f>VLOOKUP($A50,'Return Data'!$B$7:$R$2292,12,0)</f>
        <v>4.3700000000000003E-2</v>
      </c>
      <c r="I50" s="61">
        <f t="shared" si="14"/>
        <v>20</v>
      </c>
      <c r="J50" s="60">
        <f>VLOOKUP($A50,'Return Data'!$B$7:$R$2292,13,0)</f>
        <v>9.7612000000000005</v>
      </c>
      <c r="K50" s="61">
        <f t="shared" si="15"/>
        <v>17</v>
      </c>
      <c r="L50" s="60">
        <f>VLOOKUP($A50,'Return Data'!$B$7:$R$2292,17,0)</f>
        <v>28.609100000000002</v>
      </c>
      <c r="M50" s="61">
        <f t="shared" si="16"/>
        <v>35</v>
      </c>
      <c r="N50" s="60">
        <f>VLOOKUP($A50,'Return Data'!$B$7:$R$2292,14,0)</f>
        <v>15.9803</v>
      </c>
      <c r="O50" s="61">
        <f t="shared" si="10"/>
        <v>43</v>
      </c>
      <c r="P50" s="60">
        <f>VLOOKUP($A50,'Return Data'!$B$7:$R$2292,15,0)</f>
        <v>8.5470000000000006</v>
      </c>
      <c r="Q50" s="61">
        <f>RANK(P50,P$8:P$63,0)</f>
        <v>37</v>
      </c>
      <c r="R50" s="60">
        <f>VLOOKUP($A50,'Return Data'!$B$7:$R$2292,16,0)</f>
        <v>12.7346</v>
      </c>
      <c r="S50" s="62">
        <f t="shared" si="17"/>
        <v>45</v>
      </c>
    </row>
    <row r="51" spans="1:19" x14ac:dyDescent="0.3">
      <c r="A51" s="58" t="s">
        <v>210</v>
      </c>
      <c r="B51" s="59">
        <f>VLOOKUP($A51,'Return Data'!$B$7:$R$2292,3,0)</f>
        <v>44771</v>
      </c>
      <c r="C51" s="60">
        <f>VLOOKUP($A51,'Return Data'!$B$7:$R$2292,4,0)</f>
        <v>18.874700000000001</v>
      </c>
      <c r="D51" s="60">
        <f>VLOOKUP($A51,'Return Data'!$B$7:$R$2292,10,0)</f>
        <v>-2.3997999999999999</v>
      </c>
      <c r="E51" s="61">
        <f t="shared" si="12"/>
        <v>53</v>
      </c>
      <c r="F51" s="60">
        <f>VLOOKUP($A51,'Return Data'!$B$7:$R$2292,11,0)</f>
        <v>-0.60819999999999996</v>
      </c>
      <c r="G51" s="61">
        <f t="shared" si="13"/>
        <v>31</v>
      </c>
      <c r="H51" s="60">
        <f>VLOOKUP($A51,'Return Data'!$B$7:$R$2292,12,0)</f>
        <v>1.3548</v>
      </c>
      <c r="I51" s="61">
        <f t="shared" si="14"/>
        <v>14</v>
      </c>
      <c r="J51" s="60">
        <f>VLOOKUP($A51,'Return Data'!$B$7:$R$2292,13,0)</f>
        <v>8.2165999999999997</v>
      </c>
      <c r="K51" s="61">
        <f t="shared" si="15"/>
        <v>30</v>
      </c>
      <c r="L51" s="60">
        <f>VLOOKUP($A51,'Return Data'!$B$7:$R$2292,17,0)</f>
        <v>53.558199999999999</v>
      </c>
      <c r="M51" s="61">
        <f t="shared" si="16"/>
        <v>6</v>
      </c>
      <c r="N51" s="60">
        <f>VLOOKUP($A51,'Return Data'!$B$7:$R$2292,14,0)</f>
        <v>27.038599999999999</v>
      </c>
      <c r="O51" s="61">
        <f t="shared" si="10"/>
        <v>10</v>
      </c>
      <c r="P51" s="60">
        <f>VLOOKUP($A51,'Return Data'!$B$7:$R$2292,15,0)</f>
        <v>7.9928999999999997</v>
      </c>
      <c r="Q51" s="61">
        <f>RANK(P51,P$8:P$63,0)</f>
        <v>39</v>
      </c>
      <c r="R51" s="60">
        <f>VLOOKUP($A51,'Return Data'!$B$7:$R$2292,16,0)</f>
        <v>11.7982</v>
      </c>
      <c r="S51" s="62">
        <f t="shared" si="17"/>
        <v>50</v>
      </c>
    </row>
    <row r="52" spans="1:19" x14ac:dyDescent="0.3">
      <c r="A52" s="58" t="s">
        <v>211</v>
      </c>
      <c r="B52" s="59">
        <f>VLOOKUP($A52,'Return Data'!$B$7:$R$2292,3,0)</f>
        <v>44771</v>
      </c>
      <c r="C52" s="60">
        <f>VLOOKUP($A52,'Return Data'!$B$7:$R$2292,4,0)</f>
        <v>16.269300000000001</v>
      </c>
      <c r="D52" s="60">
        <f>VLOOKUP($A52,'Return Data'!$B$7:$R$2292,10,0)</f>
        <v>-2.1313</v>
      </c>
      <c r="E52" s="61">
        <f t="shared" si="12"/>
        <v>51</v>
      </c>
      <c r="F52" s="60">
        <f>VLOOKUP($A52,'Return Data'!$B$7:$R$2292,11,0)</f>
        <v>-0.36009999999999998</v>
      </c>
      <c r="G52" s="61">
        <f t="shared" si="13"/>
        <v>25</v>
      </c>
      <c r="H52" s="60">
        <f>VLOOKUP($A52,'Return Data'!$B$7:$R$2292,12,0)</f>
        <v>1.7957000000000001</v>
      </c>
      <c r="I52" s="61">
        <f t="shared" si="14"/>
        <v>11</v>
      </c>
      <c r="J52" s="60">
        <f>VLOOKUP($A52,'Return Data'!$B$7:$R$2292,13,0)</f>
        <v>8.8794000000000004</v>
      </c>
      <c r="K52" s="61">
        <f t="shared" si="15"/>
        <v>22</v>
      </c>
      <c r="L52" s="60">
        <f>VLOOKUP($A52,'Return Data'!$B$7:$R$2292,17,0)</f>
        <v>54.993400000000001</v>
      </c>
      <c r="M52" s="61">
        <f t="shared" si="16"/>
        <v>3</v>
      </c>
      <c r="N52" s="60">
        <f>VLOOKUP($A52,'Return Data'!$B$7:$R$2292,14,0)</f>
        <v>27.949200000000001</v>
      </c>
      <c r="O52" s="61">
        <f t="shared" si="10"/>
        <v>7</v>
      </c>
      <c r="P52" s="60"/>
      <c r="Q52" s="61"/>
      <c r="R52" s="60">
        <f>VLOOKUP($A52,'Return Data'!$B$7:$R$2292,16,0)</f>
        <v>9.5223999999999993</v>
      </c>
      <c r="S52" s="62">
        <f t="shared" si="17"/>
        <v>54</v>
      </c>
    </row>
    <row r="53" spans="1:19" x14ac:dyDescent="0.3">
      <c r="A53" s="58" t="s">
        <v>212</v>
      </c>
      <c r="B53" s="59">
        <f>VLOOKUP($A53,'Return Data'!$B$7:$R$2292,3,0)</f>
        <v>44771</v>
      </c>
      <c r="C53" s="60">
        <f>VLOOKUP($A53,'Return Data'!$B$7:$R$2292,4,0)</f>
        <v>15.9983</v>
      </c>
      <c r="D53" s="60">
        <f>VLOOKUP($A53,'Return Data'!$B$7:$R$2292,10,0)</f>
        <v>-2.8780999999999999</v>
      </c>
      <c r="E53" s="61">
        <f t="shared" si="12"/>
        <v>56</v>
      </c>
      <c r="F53" s="60">
        <f>VLOOKUP($A53,'Return Data'!$B$7:$R$2292,11,0)</f>
        <v>-0.76790000000000003</v>
      </c>
      <c r="G53" s="61">
        <f t="shared" si="13"/>
        <v>33</v>
      </c>
      <c r="H53" s="60">
        <f>VLOOKUP($A53,'Return Data'!$B$7:$R$2292,12,0)</f>
        <v>0.53539999999999999</v>
      </c>
      <c r="I53" s="61">
        <f t="shared" si="14"/>
        <v>18</v>
      </c>
      <c r="J53" s="60">
        <f>VLOOKUP($A53,'Return Data'!$B$7:$R$2292,13,0)</f>
        <v>7.3883999999999999</v>
      </c>
      <c r="K53" s="61">
        <f t="shared" si="15"/>
        <v>34</v>
      </c>
      <c r="L53" s="60">
        <f>VLOOKUP($A53,'Return Data'!$B$7:$R$2292,17,0)</f>
        <v>55.850999999999999</v>
      </c>
      <c r="M53" s="61">
        <f t="shared" si="16"/>
        <v>2</v>
      </c>
      <c r="N53" s="60">
        <f>VLOOKUP($A53,'Return Data'!$B$7:$R$2292,14,0)</f>
        <v>28.512499999999999</v>
      </c>
      <c r="O53" s="61">
        <f t="shared" si="10"/>
        <v>5</v>
      </c>
      <c r="P53" s="60"/>
      <c r="Q53" s="61"/>
      <c r="R53" s="60">
        <f>VLOOKUP($A53,'Return Data'!$B$7:$R$2292,16,0)</f>
        <v>9.7142999999999997</v>
      </c>
      <c r="S53" s="62">
        <f t="shared" si="17"/>
        <v>53</v>
      </c>
    </row>
    <row r="54" spans="1:19" x14ac:dyDescent="0.3">
      <c r="A54" s="58" t="s">
        <v>213</v>
      </c>
      <c r="B54" s="59">
        <f>VLOOKUP($A54,'Return Data'!$B$7:$R$2292,3,0)</f>
        <v>44771</v>
      </c>
      <c r="C54" s="60">
        <f>VLOOKUP($A54,'Return Data'!$B$7:$R$2292,4,0)</f>
        <v>15.3956</v>
      </c>
      <c r="D54" s="60">
        <f>VLOOKUP($A54,'Return Data'!$B$7:$R$2292,10,0)</f>
        <v>-2.0642</v>
      </c>
      <c r="E54" s="61">
        <f t="shared" si="12"/>
        <v>48</v>
      </c>
      <c r="F54" s="60">
        <f>VLOOKUP($A54,'Return Data'!$B$7:$R$2292,11,0)</f>
        <v>9.4299999999999995E-2</v>
      </c>
      <c r="G54" s="61">
        <f t="shared" si="13"/>
        <v>20</v>
      </c>
      <c r="H54" s="60">
        <f>VLOOKUP($A54,'Return Data'!$B$7:$R$2292,12,0)</f>
        <v>1.1192</v>
      </c>
      <c r="I54" s="61">
        <f t="shared" si="14"/>
        <v>15</v>
      </c>
      <c r="J54" s="60">
        <f>VLOOKUP($A54,'Return Data'!$B$7:$R$2292,13,0)</f>
        <v>8.7850999999999999</v>
      </c>
      <c r="K54" s="61">
        <f t="shared" si="15"/>
        <v>24</v>
      </c>
      <c r="L54" s="60">
        <f>VLOOKUP($A54,'Return Data'!$B$7:$R$2292,17,0)</f>
        <v>57.630099999999999</v>
      </c>
      <c r="M54" s="61">
        <f t="shared" si="16"/>
        <v>1</v>
      </c>
      <c r="N54" s="60">
        <f>VLOOKUP($A54,'Return Data'!$B$7:$R$2292,14,0)</f>
        <v>29.0047</v>
      </c>
      <c r="O54" s="61">
        <f t="shared" si="10"/>
        <v>4</v>
      </c>
      <c r="P54" s="60"/>
      <c r="Q54" s="61"/>
      <c r="R54" s="60">
        <f>VLOOKUP($A54,'Return Data'!$B$7:$R$2292,16,0)</f>
        <v>9.3335000000000008</v>
      </c>
      <c r="S54" s="62">
        <f t="shared" si="17"/>
        <v>55</v>
      </c>
    </row>
    <row r="55" spans="1:19" x14ac:dyDescent="0.3">
      <c r="A55" s="58" t="s">
        <v>214</v>
      </c>
      <c r="B55" s="59">
        <f>VLOOKUP($A55,'Return Data'!$B$7:$R$2292,3,0)</f>
        <v>44771</v>
      </c>
      <c r="C55" s="60">
        <f>VLOOKUP($A55,'Return Data'!$B$7:$R$2292,4,0)</f>
        <v>22.2377</v>
      </c>
      <c r="D55" s="60">
        <f>VLOOKUP($A55,'Return Data'!$B$7:$R$2292,10,0)</f>
        <v>2.0442999999999998</v>
      </c>
      <c r="E55" s="61">
        <f t="shared" si="12"/>
        <v>7</v>
      </c>
      <c r="F55" s="60">
        <f>VLOOKUP($A55,'Return Data'!$B$7:$R$2292,11,0)</f>
        <v>2.9657</v>
      </c>
      <c r="G55" s="61">
        <f t="shared" si="13"/>
        <v>4</v>
      </c>
      <c r="H55" s="60">
        <f>VLOOKUP($A55,'Return Data'!$B$7:$R$2292,12,0)</f>
        <v>1.0955999999999999</v>
      </c>
      <c r="I55" s="61">
        <f t="shared" si="14"/>
        <v>16</v>
      </c>
      <c r="J55" s="60">
        <f>VLOOKUP($A55,'Return Data'!$B$7:$R$2292,13,0)</f>
        <v>10.789099999999999</v>
      </c>
      <c r="K55" s="61">
        <f t="shared" si="15"/>
        <v>12</v>
      </c>
      <c r="L55" s="60">
        <f>VLOOKUP($A55,'Return Data'!$B$7:$R$2292,17,0)</f>
        <v>29.1572</v>
      </c>
      <c r="M55" s="61">
        <f t="shared" si="16"/>
        <v>33</v>
      </c>
      <c r="N55" s="60">
        <f>VLOOKUP($A55,'Return Data'!$B$7:$R$2292,14,0)</f>
        <v>19.2972</v>
      </c>
      <c r="O55" s="61">
        <f t="shared" si="10"/>
        <v>28</v>
      </c>
      <c r="P55" s="60">
        <f>VLOOKUP($A55,'Return Data'!$B$7:$R$2292,15,0)</f>
        <v>11.269399999999999</v>
      </c>
      <c r="Q55" s="61">
        <f>RANK(P55,P$8:P$63,0)</f>
        <v>23</v>
      </c>
      <c r="R55" s="60">
        <f>VLOOKUP($A55,'Return Data'!$B$7:$R$2292,16,0)</f>
        <v>11.4901</v>
      </c>
      <c r="S55" s="62">
        <f t="shared" si="17"/>
        <v>52</v>
      </c>
    </row>
    <row r="56" spans="1:19" x14ac:dyDescent="0.3">
      <c r="A56" s="58" t="s">
        <v>215</v>
      </c>
      <c r="B56" s="59">
        <f>VLOOKUP($A56,'Return Data'!$B$7:$R$2292,3,0)</f>
        <v>44771</v>
      </c>
      <c r="C56" s="60">
        <f>VLOOKUP($A56,'Return Data'!$B$7:$R$2292,4,0)</f>
        <v>24.210799999999999</v>
      </c>
      <c r="D56" s="60">
        <f>VLOOKUP($A56,'Return Data'!$B$7:$R$2292,10,0)</f>
        <v>2.0343</v>
      </c>
      <c r="E56" s="61">
        <f t="shared" si="12"/>
        <v>10</v>
      </c>
      <c r="F56" s="60">
        <f>VLOOKUP($A56,'Return Data'!$B$7:$R$2292,11,0)</f>
        <v>2.6042000000000001</v>
      </c>
      <c r="G56" s="61">
        <f t="shared" si="13"/>
        <v>5</v>
      </c>
      <c r="H56" s="60">
        <f>VLOOKUP($A56,'Return Data'!$B$7:$R$2292,12,0)</f>
        <v>0.81110000000000004</v>
      </c>
      <c r="I56" s="61">
        <f t="shared" si="14"/>
        <v>17</v>
      </c>
      <c r="J56" s="60">
        <f>VLOOKUP($A56,'Return Data'!$B$7:$R$2292,13,0)</f>
        <v>10.819800000000001</v>
      </c>
      <c r="K56" s="61">
        <f t="shared" si="15"/>
        <v>11</v>
      </c>
      <c r="L56" s="60">
        <f>VLOOKUP($A56,'Return Data'!$B$7:$R$2292,17,0)</f>
        <v>28.575600000000001</v>
      </c>
      <c r="M56" s="61">
        <f t="shared" si="16"/>
        <v>37</v>
      </c>
      <c r="N56" s="60">
        <f>VLOOKUP($A56,'Return Data'!$B$7:$R$2292,14,0)</f>
        <v>19.430900000000001</v>
      </c>
      <c r="O56" s="61">
        <f t="shared" si="10"/>
        <v>27</v>
      </c>
      <c r="P56" s="60">
        <f>VLOOKUP($A56,'Return Data'!$B$7:$R$2292,15,0)</f>
        <v>12.0007</v>
      </c>
      <c r="Q56" s="61">
        <f>RANK(P56,P$8:P$63,0)</f>
        <v>20</v>
      </c>
      <c r="R56" s="60">
        <f>VLOOKUP($A56,'Return Data'!$B$7:$R$2292,16,0)</f>
        <v>14.9183</v>
      </c>
      <c r="S56" s="62">
        <f t="shared" si="17"/>
        <v>24</v>
      </c>
    </row>
    <row r="57" spans="1:19" x14ac:dyDescent="0.3">
      <c r="A57" s="58" t="s">
        <v>216</v>
      </c>
      <c r="B57" s="59">
        <f>VLOOKUP($A57,'Return Data'!$B$7:$R$2292,3,0)</f>
        <v>44771</v>
      </c>
      <c r="C57" s="60">
        <f>VLOOKUP($A57,'Return Data'!$B$7:$R$2292,4,0)</f>
        <v>16.0761</v>
      </c>
      <c r="D57" s="60">
        <f>VLOOKUP($A57,'Return Data'!$B$7:$R$2292,10,0)</f>
        <v>0.16450000000000001</v>
      </c>
      <c r="E57" s="61">
        <f t="shared" si="12"/>
        <v>31</v>
      </c>
      <c r="F57" s="60">
        <f>VLOOKUP($A57,'Return Data'!$B$7:$R$2292,11,0)</f>
        <v>2.4666999999999999</v>
      </c>
      <c r="G57" s="61">
        <f t="shared" si="13"/>
        <v>7</v>
      </c>
      <c r="H57" s="60">
        <f>VLOOKUP($A57,'Return Data'!$B$7:$R$2292,12,0)</f>
        <v>5.2225000000000001</v>
      </c>
      <c r="I57" s="61">
        <f t="shared" si="14"/>
        <v>4</v>
      </c>
      <c r="J57" s="60">
        <f>VLOOKUP($A57,'Return Data'!$B$7:$R$2292,13,0)</f>
        <v>12.922499999999999</v>
      </c>
      <c r="K57" s="61">
        <f t="shared" si="15"/>
        <v>7</v>
      </c>
      <c r="L57" s="60">
        <f>VLOOKUP($A57,'Return Data'!$B$7:$R$2292,17,0)</f>
        <v>54.2104</v>
      </c>
      <c r="M57" s="61">
        <f t="shared" si="16"/>
        <v>4</v>
      </c>
      <c r="N57" s="60">
        <f>VLOOKUP($A57,'Return Data'!$B$7:$R$2292,14,0)</f>
        <v>28.002199999999998</v>
      </c>
      <c r="O57" s="61">
        <f t="shared" si="10"/>
        <v>6</v>
      </c>
      <c r="P57" s="60"/>
      <c r="Q57" s="61"/>
      <c r="R57" s="60">
        <f>VLOOKUP($A57,'Return Data'!$B$7:$R$2292,16,0)</f>
        <v>11.5604</v>
      </c>
      <c r="S57" s="62">
        <f t="shared" si="17"/>
        <v>51</v>
      </c>
    </row>
    <row r="58" spans="1:19" x14ac:dyDescent="0.3">
      <c r="A58" s="58" t="s">
        <v>217</v>
      </c>
      <c r="B58" s="59">
        <f>VLOOKUP($A58,'Return Data'!$B$7:$R$2292,3,0)</f>
        <v>44771</v>
      </c>
      <c r="C58" s="60">
        <f>VLOOKUP($A58,'Return Data'!$B$7:$R$2292,4,0)</f>
        <v>18.3477</v>
      </c>
      <c r="D58" s="60">
        <f>VLOOKUP($A58,'Return Data'!$B$7:$R$2292,10,0)</f>
        <v>-6.0000000000000001E-3</v>
      </c>
      <c r="E58" s="61">
        <f t="shared" si="12"/>
        <v>36</v>
      </c>
      <c r="F58" s="60">
        <f>VLOOKUP($A58,'Return Data'!$B$7:$R$2292,11,0)</f>
        <v>1.8824000000000001</v>
      </c>
      <c r="G58" s="61">
        <f t="shared" si="13"/>
        <v>9</v>
      </c>
      <c r="H58" s="60">
        <f>VLOOKUP($A58,'Return Data'!$B$7:$R$2292,12,0)</f>
        <v>4.8380000000000001</v>
      </c>
      <c r="I58" s="61">
        <f t="shared" si="14"/>
        <v>5</v>
      </c>
      <c r="J58" s="60">
        <f>VLOOKUP($A58,'Return Data'!$B$7:$R$2292,13,0)</f>
        <v>12.641999999999999</v>
      </c>
      <c r="K58" s="61">
        <f t="shared" si="15"/>
        <v>8</v>
      </c>
      <c r="L58" s="60">
        <f>VLOOKUP($A58,'Return Data'!$B$7:$R$2292,17,0)</f>
        <v>54.052</v>
      </c>
      <c r="M58" s="61">
        <f t="shared" si="16"/>
        <v>5</v>
      </c>
      <c r="N58" s="60">
        <f>VLOOKUP($A58,'Return Data'!$B$7:$R$2292,14,0)</f>
        <v>27.808199999999999</v>
      </c>
      <c r="O58" s="61">
        <f t="shared" si="10"/>
        <v>9</v>
      </c>
      <c r="P58" s="60"/>
      <c r="Q58" s="61"/>
      <c r="R58" s="60">
        <f>VLOOKUP($A58,'Return Data'!$B$7:$R$2292,16,0)</f>
        <v>16.018000000000001</v>
      </c>
      <c r="S58" s="62">
        <f t="shared" si="17"/>
        <v>16</v>
      </c>
    </row>
    <row r="59" spans="1:19" x14ac:dyDescent="0.3">
      <c r="A59" s="58" t="s">
        <v>1910</v>
      </c>
      <c r="B59" s="59">
        <f>VLOOKUP($A59,'Return Data'!$B$7:$R$2292,3,0)</f>
        <v>44771</v>
      </c>
      <c r="C59" s="60">
        <f>VLOOKUP($A59,'Return Data'!$B$7:$R$2292,4,0)</f>
        <v>341.95119999999997</v>
      </c>
      <c r="D59" s="60">
        <f>VLOOKUP($A59,'Return Data'!$B$7:$R$2292,10,0)</f>
        <v>1.3309</v>
      </c>
      <c r="E59" s="61">
        <f t="shared" si="12"/>
        <v>16</v>
      </c>
      <c r="F59" s="60">
        <f>VLOOKUP($A59,'Return Data'!$B$7:$R$2292,11,0)</f>
        <v>-0.1741</v>
      </c>
      <c r="G59" s="61">
        <f t="shared" si="13"/>
        <v>22</v>
      </c>
      <c r="H59" s="60">
        <f>VLOOKUP($A59,'Return Data'!$B$7:$R$2292,12,0)</f>
        <v>-1.4635</v>
      </c>
      <c r="I59" s="61">
        <f t="shared" si="14"/>
        <v>27</v>
      </c>
      <c r="J59" s="60">
        <f>VLOOKUP($A59,'Return Data'!$B$7:$R$2292,13,0)</f>
        <v>10.620900000000001</v>
      </c>
      <c r="K59" s="61">
        <f t="shared" si="15"/>
        <v>14</v>
      </c>
      <c r="L59" s="60">
        <f>VLOOKUP($A59,'Return Data'!$B$7:$R$2292,17,0)</f>
        <v>29.628299999999999</v>
      </c>
      <c r="M59" s="61">
        <f t="shared" si="16"/>
        <v>30</v>
      </c>
      <c r="N59" s="60">
        <f>VLOOKUP($A59,'Return Data'!$B$7:$R$2292,14,0)</f>
        <v>18.702999999999999</v>
      </c>
      <c r="O59" s="61">
        <f t="shared" si="10"/>
        <v>29</v>
      </c>
      <c r="P59" s="60">
        <f>VLOOKUP($A59,'Return Data'!$B$7:$R$2292,15,0)</f>
        <v>11.162000000000001</v>
      </c>
      <c r="Q59" s="61">
        <f>RANK(P59,P$8:P$63,0)</f>
        <v>24</v>
      </c>
      <c r="R59" s="60">
        <f>VLOOKUP($A59,'Return Data'!$B$7:$R$2292,16,0)</f>
        <v>15.545</v>
      </c>
      <c r="S59" s="62">
        <f t="shared" si="17"/>
        <v>18</v>
      </c>
    </row>
    <row r="60" spans="1:19" x14ac:dyDescent="0.3">
      <c r="A60" s="58" t="s">
        <v>218</v>
      </c>
      <c r="B60" s="59">
        <f>VLOOKUP($A60,'Return Data'!$B$7:$R$2292,3,0)</f>
        <v>44771</v>
      </c>
      <c r="C60" s="60">
        <f>VLOOKUP($A60,'Return Data'!$B$7:$R$2292,4,0)</f>
        <v>30.8443</v>
      </c>
      <c r="D60" s="60">
        <f>VLOOKUP($A60,'Return Data'!$B$7:$R$2292,10,0)</f>
        <v>2.0415000000000001</v>
      </c>
      <c r="E60" s="61">
        <f t="shared" si="12"/>
        <v>8</v>
      </c>
      <c r="F60" s="60">
        <f>VLOOKUP($A60,'Return Data'!$B$7:$R$2292,11,0)</f>
        <v>0.748</v>
      </c>
      <c r="G60" s="61">
        <f t="shared" si="13"/>
        <v>17</v>
      </c>
      <c r="H60" s="60">
        <f>VLOOKUP($A60,'Return Data'!$B$7:$R$2292,12,0)</f>
        <v>-0.44929999999999998</v>
      </c>
      <c r="I60" s="61">
        <f t="shared" si="14"/>
        <v>21</v>
      </c>
      <c r="J60" s="60">
        <f>VLOOKUP($A60,'Return Data'!$B$7:$R$2292,13,0)</f>
        <v>11.1622</v>
      </c>
      <c r="K60" s="61">
        <f t="shared" si="15"/>
        <v>10</v>
      </c>
      <c r="L60" s="60">
        <f>VLOOKUP($A60,'Return Data'!$B$7:$R$2292,17,0)</f>
        <v>28.5838</v>
      </c>
      <c r="M60" s="61">
        <f t="shared" si="16"/>
        <v>36</v>
      </c>
      <c r="N60" s="60">
        <f>VLOOKUP($A60,'Return Data'!$B$7:$R$2292,14,0)</f>
        <v>17.816199999999998</v>
      </c>
      <c r="O60" s="61">
        <f t="shared" si="10"/>
        <v>33</v>
      </c>
      <c r="P60" s="60">
        <f>VLOOKUP($A60,'Return Data'!$B$7:$R$2292,15,0)</f>
        <v>12.458600000000001</v>
      </c>
      <c r="Q60" s="61">
        <f>RANK(P60,P$8:P$63,0)</f>
        <v>18</v>
      </c>
      <c r="R60" s="60">
        <f>VLOOKUP($A60,'Return Data'!$B$7:$R$2292,16,0)</f>
        <v>15.5412</v>
      </c>
      <c r="S60" s="62">
        <f t="shared" si="17"/>
        <v>19</v>
      </c>
    </row>
    <row r="61" spans="1:19" x14ac:dyDescent="0.3">
      <c r="A61" s="58" t="s">
        <v>219</v>
      </c>
      <c r="B61" s="59">
        <f>VLOOKUP($A61,'Return Data'!$B$7:$R$2292,3,0)</f>
        <v>44771</v>
      </c>
      <c r="C61" s="60">
        <f>VLOOKUP($A61,'Return Data'!$B$7:$R$2292,4,0)</f>
        <v>117.25</v>
      </c>
      <c r="D61" s="60">
        <f>VLOOKUP($A61,'Return Data'!$B$7:$R$2292,10,0)</f>
        <v>-2.6566999999999998</v>
      </c>
      <c r="E61" s="61">
        <f t="shared" si="12"/>
        <v>55</v>
      </c>
      <c r="F61" s="60">
        <f>VLOOKUP($A61,'Return Data'!$B$7:$R$2292,11,0)</f>
        <v>-0.9546</v>
      </c>
      <c r="G61" s="61">
        <f t="shared" si="13"/>
        <v>34</v>
      </c>
      <c r="H61" s="60">
        <f>VLOOKUP($A61,'Return Data'!$B$7:$R$2292,12,0)</f>
        <v>-3.2591000000000001</v>
      </c>
      <c r="I61" s="61">
        <f t="shared" si="14"/>
        <v>40</v>
      </c>
      <c r="J61" s="60">
        <f>VLOOKUP($A61,'Return Data'!$B$7:$R$2292,13,0)</f>
        <v>3.8254000000000001</v>
      </c>
      <c r="K61" s="61">
        <f t="shared" si="15"/>
        <v>44</v>
      </c>
      <c r="L61" s="60">
        <f>VLOOKUP($A61,'Return Data'!$B$7:$R$2292,17,0)</f>
        <v>20.5517</v>
      </c>
      <c r="M61" s="61">
        <f t="shared" si="16"/>
        <v>53</v>
      </c>
      <c r="N61" s="60">
        <f>VLOOKUP($A61,'Return Data'!$B$7:$R$2292,14,0)</f>
        <v>14.407</v>
      </c>
      <c r="O61" s="61">
        <f t="shared" si="10"/>
        <v>51</v>
      </c>
      <c r="P61" s="60">
        <f>VLOOKUP($A61,'Return Data'!$B$7:$R$2292,15,0)</f>
        <v>10.0802</v>
      </c>
      <c r="Q61" s="61">
        <f>RANK(P61,P$8:P$63,0)</f>
        <v>30</v>
      </c>
      <c r="R61" s="60">
        <f>VLOOKUP($A61,'Return Data'!$B$7:$R$2292,16,0)</f>
        <v>12.2723</v>
      </c>
      <c r="S61" s="62">
        <f t="shared" si="17"/>
        <v>48</v>
      </c>
    </row>
    <row r="62" spans="1:19" x14ac:dyDescent="0.3">
      <c r="A62" s="58" t="s">
        <v>220</v>
      </c>
      <c r="B62" s="59">
        <f>VLOOKUP($A62,'Return Data'!$B$7:$R$2292,3,0)</f>
        <v>44771</v>
      </c>
      <c r="C62" s="60">
        <f>VLOOKUP($A62,'Return Data'!$B$7:$R$2292,4,0)</f>
        <v>43.27</v>
      </c>
      <c r="D62" s="60">
        <f>VLOOKUP($A62,'Return Data'!$B$7:$R$2292,10,0)</f>
        <v>0.76849999999999996</v>
      </c>
      <c r="E62" s="61">
        <f t="shared" si="12"/>
        <v>26</v>
      </c>
      <c r="F62" s="60">
        <f>VLOOKUP($A62,'Return Data'!$B$7:$R$2292,11,0)</f>
        <v>0.93310000000000004</v>
      </c>
      <c r="G62" s="61">
        <f t="shared" si="13"/>
        <v>15</v>
      </c>
      <c r="H62" s="60">
        <f>VLOOKUP($A62,'Return Data'!$B$7:$R$2292,12,0)</f>
        <v>-2.7639999999999998</v>
      </c>
      <c r="I62" s="61">
        <f t="shared" si="14"/>
        <v>35</v>
      </c>
      <c r="J62" s="60">
        <f>VLOOKUP($A62,'Return Data'!$B$7:$R$2292,13,0)</f>
        <v>8.0399999999999991</v>
      </c>
      <c r="K62" s="61">
        <f t="shared" si="15"/>
        <v>31</v>
      </c>
      <c r="L62" s="60">
        <f>VLOOKUP($A62,'Return Data'!$B$7:$R$2292,17,0)</f>
        <v>29.228899999999999</v>
      </c>
      <c r="M62" s="61">
        <f t="shared" si="16"/>
        <v>32</v>
      </c>
      <c r="N62" s="60">
        <f>VLOOKUP($A62,'Return Data'!$B$7:$R$2292,14,0)</f>
        <v>21.185500000000001</v>
      </c>
      <c r="O62" s="61">
        <f t="shared" si="10"/>
        <v>20</v>
      </c>
      <c r="P62" s="60">
        <f>VLOOKUP($A62,'Return Data'!$B$7:$R$2292,15,0)</f>
        <v>12.9899</v>
      </c>
      <c r="Q62" s="61">
        <f>RANK(P62,P$8:P$63,0)</f>
        <v>14</v>
      </c>
      <c r="R62" s="60">
        <f>VLOOKUP($A62,'Return Data'!$B$7:$R$2292,16,0)</f>
        <v>13.2593</v>
      </c>
      <c r="S62" s="62">
        <f t="shared" si="17"/>
        <v>43</v>
      </c>
    </row>
    <row r="63" spans="1:19" x14ac:dyDescent="0.3">
      <c r="A63" s="58" t="s">
        <v>226</v>
      </c>
      <c r="B63" s="59">
        <f>VLOOKUP($A63,'Return Data'!$B$7:$R$2292,3,0)</f>
        <v>44771</v>
      </c>
      <c r="C63" s="60">
        <f>VLOOKUP($A63,'Return Data'!$B$7:$R$2292,4,0)</f>
        <v>150.1148</v>
      </c>
      <c r="D63" s="60">
        <f>VLOOKUP($A63,'Return Data'!$B$7:$R$2292,10,0)</f>
        <v>0.7288</v>
      </c>
      <c r="E63" s="61">
        <f t="shared" si="12"/>
        <v>27</v>
      </c>
      <c r="F63" s="60">
        <f>VLOOKUP($A63,'Return Data'!$B$7:$R$2292,11,0)</f>
        <v>-3.4775</v>
      </c>
      <c r="G63" s="61">
        <f t="shared" si="13"/>
        <v>51</v>
      </c>
      <c r="H63" s="60">
        <f>VLOOKUP($A63,'Return Data'!$B$7:$R$2292,12,0)</f>
        <v>-5.2602000000000002</v>
      </c>
      <c r="I63" s="61">
        <f t="shared" si="14"/>
        <v>48</v>
      </c>
      <c r="J63" s="60">
        <f>VLOOKUP($A63,'Return Data'!$B$7:$R$2292,13,0)</f>
        <v>3.6947999999999999</v>
      </c>
      <c r="K63" s="61">
        <f t="shared" si="15"/>
        <v>45</v>
      </c>
      <c r="L63" s="60">
        <f>VLOOKUP($A63,'Return Data'!$B$7:$R$2292,17,0)</f>
        <v>28.3386</v>
      </c>
      <c r="M63" s="61">
        <f t="shared" si="16"/>
        <v>39</v>
      </c>
      <c r="N63" s="60">
        <f>VLOOKUP($A63,'Return Data'!$B$7:$R$2292,14,0)</f>
        <v>19.988</v>
      </c>
      <c r="O63" s="61">
        <f t="shared" si="10"/>
        <v>23</v>
      </c>
      <c r="P63" s="60">
        <f>VLOOKUP($A63,'Return Data'!$B$7:$R$2292,15,0)</f>
        <v>12.2285</v>
      </c>
      <c r="Q63" s="61">
        <f>RANK(P63,P$8:P$63,0)</f>
        <v>19</v>
      </c>
      <c r="R63" s="60">
        <f>VLOOKUP($A63,'Return Data'!$B$7:$R$2292,16,0)</f>
        <v>14.092000000000001</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0.29025535714285733</v>
      </c>
      <c r="E65" s="69"/>
      <c r="F65" s="70">
        <f>AVERAGE(F8:F63)</f>
        <v>-0.41322321428571429</v>
      </c>
      <c r="G65" s="69"/>
      <c r="H65" s="70">
        <f>AVERAGE(H8:H63)</f>
        <v>-1.4537517857142863</v>
      </c>
      <c r="I65" s="69"/>
      <c r="J65" s="70">
        <f>AVERAGE(J8:J63)</f>
        <v>7.4090607142857143</v>
      </c>
      <c r="K65" s="69"/>
      <c r="L65" s="70">
        <f>AVERAGE(L8:L63)</f>
        <v>32.48072321428571</v>
      </c>
      <c r="M65" s="69"/>
      <c r="N65" s="70">
        <f>AVERAGE(N8:N63)</f>
        <v>20.787320370370367</v>
      </c>
      <c r="O65" s="69"/>
      <c r="P65" s="70">
        <f>AVERAGE(P8:P63)</f>
        <v>12.054251219512194</v>
      </c>
      <c r="Q65" s="69"/>
      <c r="R65" s="70">
        <f>AVERAGE(R8:R63)</f>
        <v>14.988408928571429</v>
      </c>
      <c r="S65" s="71"/>
    </row>
    <row r="66" spans="1:19" x14ac:dyDescent="0.3">
      <c r="A66" s="68" t="s">
        <v>28</v>
      </c>
      <c r="B66" s="69"/>
      <c r="C66" s="69"/>
      <c r="D66" s="70">
        <f>MIN(D8:D63)</f>
        <v>-2.8780999999999999</v>
      </c>
      <c r="E66" s="69"/>
      <c r="F66" s="70">
        <f>MIN(F8:F63)</f>
        <v>-7.2610000000000001</v>
      </c>
      <c r="G66" s="69"/>
      <c r="H66" s="70">
        <f>MIN(H8:H63)</f>
        <v>-11.671099999999999</v>
      </c>
      <c r="I66" s="69"/>
      <c r="J66" s="70">
        <f>MIN(J8:J63)</f>
        <v>-3.0573000000000001</v>
      </c>
      <c r="K66" s="69"/>
      <c r="L66" s="70">
        <f>MIN(L8:L63)</f>
        <v>14.888199999999999</v>
      </c>
      <c r="M66" s="69"/>
      <c r="N66" s="70">
        <f>MIN(N8:N63)</f>
        <v>11.0982</v>
      </c>
      <c r="O66" s="69"/>
      <c r="P66" s="70">
        <f>MIN(P8:P63)</f>
        <v>5.6791999999999998</v>
      </c>
      <c r="Q66" s="69"/>
      <c r="R66" s="70">
        <f>MIN(R8:R63)</f>
        <v>7.9124999999999996</v>
      </c>
      <c r="S66" s="71"/>
    </row>
    <row r="67" spans="1:19" ht="15" thickBot="1" x14ac:dyDescent="0.35">
      <c r="A67" s="72" t="s">
        <v>29</v>
      </c>
      <c r="B67" s="73"/>
      <c r="C67" s="73"/>
      <c r="D67" s="74">
        <f>MAX(D8:D63)</f>
        <v>5.6638000000000002</v>
      </c>
      <c r="E67" s="73"/>
      <c r="F67" s="74">
        <f>MAX(F8:F63)</f>
        <v>7.1649000000000003</v>
      </c>
      <c r="G67" s="73"/>
      <c r="H67" s="74">
        <f>MAX(H8:H63)</f>
        <v>6.7286000000000001</v>
      </c>
      <c r="I67" s="73"/>
      <c r="J67" s="74">
        <f>MAX(J8:J63)</f>
        <v>18.027200000000001</v>
      </c>
      <c r="K67" s="73"/>
      <c r="L67" s="74">
        <f>MAX(L8:L63)</f>
        <v>57.630099999999999</v>
      </c>
      <c r="M67" s="73"/>
      <c r="N67" s="74">
        <f>MAX(N8:N63)</f>
        <v>38.357700000000001</v>
      </c>
      <c r="O67" s="73"/>
      <c r="P67" s="74">
        <f>MAX(P8:P63)</f>
        <v>23.391300000000001</v>
      </c>
      <c r="Q67" s="73"/>
      <c r="R67" s="74">
        <f>MAX(R8:R63)</f>
        <v>24.462800000000001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44771</v>
      </c>
      <c r="C8" s="60">
        <f>VLOOKUP($A8,'Return Data'!$B$7:$R$2292,4,0)</f>
        <v>48.63</v>
      </c>
      <c r="D8" s="60">
        <f>VLOOKUP($A8,'Return Data'!$B$7:$R$2292,10,0)</f>
        <v>-0.20519999999999999</v>
      </c>
      <c r="E8" s="61">
        <f t="shared" ref="E8:E39" si="0">RANK(D8,D$8:D$65,0)</f>
        <v>40</v>
      </c>
      <c r="F8" s="60">
        <f>VLOOKUP($A8,'Return Data'!$B$7:$R$2292,11,0)</f>
        <v>-2.5059999999999998</v>
      </c>
      <c r="G8" s="61">
        <f t="shared" ref="G8:G39" si="1">RANK(F8,F$8:F$65,0)</f>
        <v>47</v>
      </c>
      <c r="H8" s="60">
        <f>VLOOKUP($A8,'Return Data'!$B$7:$R$2292,12,0)</f>
        <v>-5.5728</v>
      </c>
      <c r="I8" s="61">
        <f t="shared" ref="I8:I39" si="2">RANK(H8,H$8:H$65,0)</f>
        <v>47</v>
      </c>
      <c r="J8" s="60">
        <f>VLOOKUP($A8,'Return Data'!$B$7:$R$2292,13,0)</f>
        <v>-1.6383000000000001</v>
      </c>
      <c r="K8" s="61">
        <f t="shared" ref="K8:K39" si="3">RANK(J8,J$8:J$65,0)</f>
        <v>54</v>
      </c>
      <c r="L8" s="60">
        <f>VLOOKUP($A8,'Return Data'!$B$7:$R$2292,17,0)</f>
        <v>14.2126</v>
      </c>
      <c r="M8" s="61">
        <f t="shared" ref="M8:M39" si="4">RANK(L8,L$8:L$65,0)</f>
        <v>57</v>
      </c>
      <c r="N8" s="60">
        <f>VLOOKUP($A8,'Return Data'!$B$7:$R$2292,14,0)</f>
        <v>10.4213</v>
      </c>
      <c r="O8" s="61">
        <f t="shared" ref="O8:O26" si="5">RANK(N8,N$8:N$65,0)</f>
        <v>55</v>
      </c>
      <c r="P8" s="60">
        <f>VLOOKUP($A8,'Return Data'!$B$7:$R$2292,15,0)</f>
        <v>6.4173999999999998</v>
      </c>
      <c r="Q8" s="61">
        <f>RANK(P8,P$8:P$65,0)</f>
        <v>41</v>
      </c>
      <c r="R8" s="60">
        <f>VLOOKUP($A8,'Return Data'!$B$7:$R$2292,16,0)</f>
        <v>10.5076</v>
      </c>
      <c r="S8" s="62">
        <f t="shared" ref="S8:S39" si="6">RANK(R8,R$8:R$65,0)</f>
        <v>50</v>
      </c>
    </row>
    <row r="9" spans="1:20" x14ac:dyDescent="0.3">
      <c r="A9" s="58" t="s">
        <v>267</v>
      </c>
      <c r="B9" s="59">
        <f>VLOOKUP($A9,'Return Data'!$B$7:$R$2292,3,0)</f>
        <v>44771</v>
      </c>
      <c r="C9" s="60">
        <f>VLOOKUP($A9,'Return Data'!$B$7:$R$2292,4,0)</f>
        <v>40.01</v>
      </c>
      <c r="D9" s="60">
        <f>VLOOKUP($A9,'Return Data'!$B$7:$R$2292,10,0)</f>
        <v>-0.05</v>
      </c>
      <c r="E9" s="61">
        <f t="shared" si="0"/>
        <v>35</v>
      </c>
      <c r="F9" s="60">
        <f>VLOOKUP($A9,'Return Data'!$B$7:$R$2292,11,0)</f>
        <v>-2.1760000000000002</v>
      </c>
      <c r="G9" s="61">
        <f t="shared" si="1"/>
        <v>43</v>
      </c>
      <c r="H9" s="60">
        <f>VLOOKUP($A9,'Return Data'!$B$7:$R$2292,12,0)</f>
        <v>-5.4137000000000004</v>
      </c>
      <c r="I9" s="61">
        <f t="shared" si="2"/>
        <v>46</v>
      </c>
      <c r="J9" s="60">
        <f>VLOOKUP($A9,'Return Data'!$B$7:$R$2292,13,0)</f>
        <v>-1.1611</v>
      </c>
      <c r="K9" s="61">
        <f t="shared" si="3"/>
        <v>53</v>
      </c>
      <c r="L9" s="60">
        <f>VLOOKUP($A9,'Return Data'!$B$7:$R$2292,17,0)</f>
        <v>14.722200000000001</v>
      </c>
      <c r="M9" s="61">
        <f t="shared" si="4"/>
        <v>56</v>
      </c>
      <c r="N9" s="60">
        <f>VLOOKUP($A9,'Return Data'!$B$7:$R$2292,14,0)</f>
        <v>11.084300000000001</v>
      </c>
      <c r="O9" s="61">
        <f t="shared" si="5"/>
        <v>54</v>
      </c>
      <c r="P9" s="60">
        <f>VLOOKUP($A9,'Return Data'!$B$7:$R$2292,15,0)</f>
        <v>7.0720999999999998</v>
      </c>
      <c r="Q9" s="61">
        <f>RANK(P9,P$8:P$65,0)</f>
        <v>40</v>
      </c>
      <c r="R9" s="60">
        <f>VLOOKUP($A9,'Return Data'!$B$7:$R$2292,16,0)</f>
        <v>10.204000000000001</v>
      </c>
      <c r="S9" s="62">
        <f t="shared" si="6"/>
        <v>51</v>
      </c>
    </row>
    <row r="10" spans="1:20" x14ac:dyDescent="0.3">
      <c r="A10" s="58" t="s">
        <v>268</v>
      </c>
      <c r="B10" s="59">
        <f>VLOOKUP($A10,'Return Data'!$B$7:$R$2292,3,0)</f>
        <v>44771</v>
      </c>
      <c r="C10" s="60">
        <f>VLOOKUP($A10,'Return Data'!$B$7:$R$2292,4,0)</f>
        <v>66.105699999999999</v>
      </c>
      <c r="D10" s="60">
        <f>VLOOKUP($A10,'Return Data'!$B$7:$R$2292,10,0)</f>
        <v>-1.8937999999999999</v>
      </c>
      <c r="E10" s="61">
        <f t="shared" si="0"/>
        <v>47</v>
      </c>
      <c r="F10" s="60">
        <f>VLOOKUP($A10,'Return Data'!$B$7:$R$2292,11,0)</f>
        <v>-3.9089</v>
      </c>
      <c r="G10" s="61">
        <f t="shared" si="1"/>
        <v>52</v>
      </c>
      <c r="H10" s="60">
        <f>VLOOKUP($A10,'Return Data'!$B$7:$R$2292,12,0)</f>
        <v>-12.228999999999999</v>
      </c>
      <c r="I10" s="61">
        <f t="shared" si="2"/>
        <v>58</v>
      </c>
      <c r="J10" s="60">
        <f>VLOOKUP($A10,'Return Data'!$B$7:$R$2292,13,0)</f>
        <v>-2.8685999999999998</v>
      </c>
      <c r="K10" s="61">
        <f t="shared" si="3"/>
        <v>57</v>
      </c>
      <c r="L10" s="60">
        <f>VLOOKUP($A10,'Return Data'!$B$7:$R$2292,17,0)</f>
        <v>21.493300000000001</v>
      </c>
      <c r="M10" s="61">
        <f t="shared" si="4"/>
        <v>50</v>
      </c>
      <c r="N10" s="60">
        <f>VLOOKUP($A10,'Return Data'!$B$7:$R$2292,14,0)</f>
        <v>14.631</v>
      </c>
      <c r="O10" s="61">
        <f t="shared" si="5"/>
        <v>45</v>
      </c>
      <c r="P10" s="60">
        <f>VLOOKUP($A10,'Return Data'!$B$7:$R$2292,15,0)</f>
        <v>11.4595</v>
      </c>
      <c r="Q10" s="61">
        <f>RANK(P10,P$8:P$65,0)</f>
        <v>17</v>
      </c>
      <c r="R10" s="60">
        <f>VLOOKUP($A10,'Return Data'!$B$7:$R$2292,16,0)</f>
        <v>16.186299999999999</v>
      </c>
      <c r="S10" s="62">
        <f t="shared" si="6"/>
        <v>14</v>
      </c>
    </row>
    <row r="11" spans="1:20" x14ac:dyDescent="0.3">
      <c r="A11" s="58" t="s">
        <v>1999</v>
      </c>
      <c r="B11" s="59">
        <f>VLOOKUP($A11,'Return Data'!$B$7:$R$2292,3,0)</f>
        <v>44771</v>
      </c>
      <c r="C11" s="60">
        <f>VLOOKUP($A11,'Return Data'!$B$7:$R$2292,4,0)</f>
        <v>57.059899999999999</v>
      </c>
      <c r="D11" s="60">
        <f>VLOOKUP($A11,'Return Data'!$B$7:$R$2292,10,0)</f>
        <v>0.63970000000000005</v>
      </c>
      <c r="E11" s="61">
        <f t="shared" si="0"/>
        <v>21</v>
      </c>
      <c r="F11" s="60">
        <f>VLOOKUP($A11,'Return Data'!$B$7:$R$2292,11,0)</f>
        <v>-3.7126000000000001</v>
      </c>
      <c r="G11" s="61">
        <f t="shared" si="1"/>
        <v>51</v>
      </c>
      <c r="H11" s="60">
        <f>VLOOKUP($A11,'Return Data'!$B$7:$R$2292,12,0)</f>
        <v>-6.9276</v>
      </c>
      <c r="I11" s="61">
        <f t="shared" si="2"/>
        <v>55</v>
      </c>
      <c r="J11" s="60">
        <f>VLOOKUP($A11,'Return Data'!$B$7:$R$2292,13,0)</f>
        <v>1.869</v>
      </c>
      <c r="K11" s="61">
        <f t="shared" si="3"/>
        <v>47</v>
      </c>
      <c r="L11" s="60">
        <f>VLOOKUP($A11,'Return Data'!$B$7:$R$2292,17,0)</f>
        <v>20.119700000000002</v>
      </c>
      <c r="M11" s="61">
        <f t="shared" si="4"/>
        <v>52</v>
      </c>
      <c r="N11" s="60">
        <f>VLOOKUP($A11,'Return Data'!$B$7:$R$2292,14,0)</f>
        <v>14.848699999999999</v>
      </c>
      <c r="O11" s="61">
        <f t="shared" si="5"/>
        <v>44</v>
      </c>
      <c r="P11" s="60">
        <f>VLOOKUP($A11,'Return Data'!$B$7:$R$2292,15,0)</f>
        <v>9.4788999999999994</v>
      </c>
      <c r="Q11" s="61">
        <f>RANK(P11,P$8:P$65,0)</f>
        <v>28</v>
      </c>
      <c r="R11" s="60">
        <f>VLOOKUP($A11,'Return Data'!$B$7:$R$2292,16,0)</f>
        <v>11.080399999999999</v>
      </c>
      <c r="S11" s="62">
        <f t="shared" si="6"/>
        <v>46</v>
      </c>
    </row>
    <row r="12" spans="1:20" x14ac:dyDescent="0.3">
      <c r="A12" s="58" t="s">
        <v>2024</v>
      </c>
      <c r="B12" s="59">
        <f>VLOOKUP($A12,'Return Data'!$B$7:$R$2292,3,0)</f>
        <v>44771</v>
      </c>
      <c r="C12" s="60">
        <f>VLOOKUP($A12,'Return Data'!$B$7:$R$2292,4,0)</f>
        <v>16.12</v>
      </c>
      <c r="D12" s="60">
        <f>VLOOKUP($A12,'Return Data'!$B$7:$R$2292,10,0)</f>
        <v>-1.827</v>
      </c>
      <c r="E12" s="61">
        <f t="shared" si="0"/>
        <v>46</v>
      </c>
      <c r="F12" s="60">
        <f>VLOOKUP($A12,'Return Data'!$B$7:$R$2292,11,0)</f>
        <v>-5.0087999999999999</v>
      </c>
      <c r="G12" s="61">
        <f t="shared" si="1"/>
        <v>57</v>
      </c>
      <c r="H12" s="60">
        <f>VLOOKUP($A12,'Return Data'!$B$7:$R$2292,12,0)</f>
        <v>-6.0606</v>
      </c>
      <c r="I12" s="61">
        <f t="shared" si="2"/>
        <v>50</v>
      </c>
      <c r="J12" s="60">
        <f>VLOOKUP($A12,'Return Data'!$B$7:$R$2292,13,0)</f>
        <v>-0.49380000000000002</v>
      </c>
      <c r="K12" s="61">
        <f t="shared" si="3"/>
        <v>51</v>
      </c>
      <c r="L12" s="60">
        <f>VLOOKUP($A12,'Return Data'!$B$7:$R$2292,17,0)</f>
        <v>32.226100000000002</v>
      </c>
      <c r="M12" s="61">
        <f t="shared" si="4"/>
        <v>15</v>
      </c>
      <c r="N12" s="60">
        <f>VLOOKUP($A12,'Return Data'!$B$7:$R$2292,14,0)</f>
        <v>27.131900000000002</v>
      </c>
      <c r="O12" s="61">
        <f t="shared" si="5"/>
        <v>9</v>
      </c>
      <c r="P12" s="60"/>
      <c r="Q12" s="61"/>
      <c r="R12" s="60">
        <f>VLOOKUP($A12,'Return Data'!$B$7:$R$2292,16,0)</f>
        <v>11.3505</v>
      </c>
      <c r="S12" s="62">
        <f t="shared" si="6"/>
        <v>41</v>
      </c>
    </row>
    <row r="13" spans="1:20" x14ac:dyDescent="0.3">
      <c r="A13" s="58" t="s">
        <v>2026</v>
      </c>
      <c r="B13" s="59">
        <f>VLOOKUP($A13,'Return Data'!$B$7:$R$2292,3,0)</f>
        <v>44771</v>
      </c>
      <c r="C13" s="60">
        <f>VLOOKUP($A13,'Return Data'!$B$7:$R$2292,4,0)</f>
        <v>19.190000000000001</v>
      </c>
      <c r="D13" s="60">
        <f>VLOOKUP($A13,'Return Data'!$B$7:$R$2292,10,0)</f>
        <v>-2.3906000000000001</v>
      </c>
      <c r="E13" s="61">
        <f t="shared" si="0"/>
        <v>52</v>
      </c>
      <c r="F13" s="60">
        <f>VLOOKUP($A13,'Return Data'!$B$7:$R$2292,11,0)</f>
        <v>-4.7169999999999996</v>
      </c>
      <c r="G13" s="61">
        <f t="shared" si="1"/>
        <v>56</v>
      </c>
      <c r="H13" s="60">
        <f>VLOOKUP($A13,'Return Data'!$B$7:$R$2292,12,0)</f>
        <v>-6.5270000000000001</v>
      </c>
      <c r="I13" s="61">
        <f t="shared" si="2"/>
        <v>53</v>
      </c>
      <c r="J13" s="60">
        <f>VLOOKUP($A13,'Return Data'!$B$7:$R$2292,13,0)</f>
        <v>-2.8353999999999999</v>
      </c>
      <c r="K13" s="61">
        <f t="shared" si="3"/>
        <v>56</v>
      </c>
      <c r="L13" s="60">
        <f>VLOOKUP($A13,'Return Data'!$B$7:$R$2292,17,0)</f>
        <v>31.7821</v>
      </c>
      <c r="M13" s="61">
        <f t="shared" si="4"/>
        <v>17</v>
      </c>
      <c r="N13" s="60">
        <f>VLOOKUP($A13,'Return Data'!$B$7:$R$2292,14,0)</f>
        <v>24.3675</v>
      </c>
      <c r="O13" s="61">
        <f t="shared" si="5"/>
        <v>15</v>
      </c>
      <c r="P13" s="60"/>
      <c r="Q13" s="61"/>
      <c r="R13" s="60">
        <f>VLOOKUP($A13,'Return Data'!$B$7:$R$2292,16,0)</f>
        <v>18.829899999999999</v>
      </c>
      <c r="S13" s="62">
        <f t="shared" si="6"/>
        <v>8</v>
      </c>
    </row>
    <row r="14" spans="1:20" x14ac:dyDescent="0.3">
      <c r="A14" s="58" t="s">
        <v>2028</v>
      </c>
      <c r="B14" s="59">
        <f>VLOOKUP($A14,'Return Data'!$B$7:$R$2292,3,0)</f>
        <v>44771</v>
      </c>
      <c r="C14" s="60">
        <f>VLOOKUP($A14,'Return Data'!$B$7:$R$2292,4,0)</f>
        <v>94.06</v>
      </c>
      <c r="D14" s="60">
        <f>VLOOKUP($A14,'Return Data'!$B$7:$R$2292,10,0)</f>
        <v>-1.9391</v>
      </c>
      <c r="E14" s="61">
        <f t="shared" si="0"/>
        <v>48</v>
      </c>
      <c r="F14" s="60">
        <f>VLOOKUP($A14,'Return Data'!$B$7:$R$2292,11,0)</f>
        <v>-2.9609000000000001</v>
      </c>
      <c r="G14" s="61">
        <f t="shared" si="1"/>
        <v>50</v>
      </c>
      <c r="H14" s="60">
        <f>VLOOKUP($A14,'Return Data'!$B$7:$R$2292,12,0)</f>
        <v>-6.5195999999999996</v>
      </c>
      <c r="I14" s="61">
        <f t="shared" si="2"/>
        <v>52</v>
      </c>
      <c r="J14" s="60">
        <f>VLOOKUP($A14,'Return Data'!$B$7:$R$2292,13,0)</f>
        <v>-0.38129999999999997</v>
      </c>
      <c r="K14" s="61">
        <f t="shared" si="3"/>
        <v>50</v>
      </c>
      <c r="L14" s="60">
        <f>VLOOKUP($A14,'Return Data'!$B$7:$R$2292,17,0)</f>
        <v>29.9496</v>
      </c>
      <c r="M14" s="61">
        <f t="shared" si="4"/>
        <v>21</v>
      </c>
      <c r="N14" s="60">
        <f>VLOOKUP($A14,'Return Data'!$B$7:$R$2292,14,0)</f>
        <v>24.9648</v>
      </c>
      <c r="O14" s="61">
        <f t="shared" si="5"/>
        <v>12</v>
      </c>
      <c r="P14" s="60">
        <f>VLOOKUP($A14,'Return Data'!$B$7:$R$2292,15,0)</f>
        <v>14.313599999999999</v>
      </c>
      <c r="Q14" s="61">
        <f t="shared" ref="Q14:Q21" si="7">RANK(P14,P$8:P$65,0)</f>
        <v>5</v>
      </c>
      <c r="R14" s="60">
        <f>VLOOKUP($A14,'Return Data'!$B$7:$R$2292,16,0)</f>
        <v>18.162400000000002</v>
      </c>
      <c r="S14" s="62">
        <f t="shared" si="6"/>
        <v>10</v>
      </c>
    </row>
    <row r="15" spans="1:20" x14ac:dyDescent="0.3">
      <c r="A15" s="58" t="s">
        <v>274</v>
      </c>
      <c r="B15" s="59">
        <f>VLOOKUP($A15,'Return Data'!$B$7:$R$2292,3,0)</f>
        <v>44771</v>
      </c>
      <c r="C15" s="60">
        <f>VLOOKUP($A15,'Return Data'!$B$7:$R$2292,4,0)</f>
        <v>113.02</v>
      </c>
      <c r="D15" s="60">
        <f>VLOOKUP($A15,'Return Data'!$B$7:$R$2292,10,0)</f>
        <v>1.829</v>
      </c>
      <c r="E15" s="61">
        <f t="shared" si="0"/>
        <v>8</v>
      </c>
      <c r="F15" s="60">
        <f>VLOOKUP($A15,'Return Data'!$B$7:$R$2292,11,0)</f>
        <v>-1.3011999999999999</v>
      </c>
      <c r="G15" s="61">
        <f t="shared" si="1"/>
        <v>35</v>
      </c>
      <c r="H15" s="60">
        <f>VLOOKUP($A15,'Return Data'!$B$7:$R$2292,12,0)</f>
        <v>-3.6734</v>
      </c>
      <c r="I15" s="61">
        <f t="shared" si="2"/>
        <v>38</v>
      </c>
      <c r="J15" s="60">
        <f>VLOOKUP($A15,'Return Data'!$B$7:$R$2292,13,0)</f>
        <v>5.5867000000000004</v>
      </c>
      <c r="K15" s="61">
        <f t="shared" si="3"/>
        <v>37</v>
      </c>
      <c r="L15" s="60">
        <f>VLOOKUP($A15,'Return Data'!$B$7:$R$2292,17,0)</f>
        <v>28.665700000000001</v>
      </c>
      <c r="M15" s="61">
        <f t="shared" si="4"/>
        <v>29</v>
      </c>
      <c r="N15" s="60">
        <f>VLOOKUP($A15,'Return Data'!$B$7:$R$2292,14,0)</f>
        <v>21.5121</v>
      </c>
      <c r="O15" s="61">
        <f t="shared" si="5"/>
        <v>17</v>
      </c>
      <c r="P15" s="60">
        <f>VLOOKUP($A15,'Return Data'!$B$7:$R$2292,15,0)</f>
        <v>15.093500000000001</v>
      </c>
      <c r="Q15" s="61">
        <f t="shared" si="7"/>
        <v>3</v>
      </c>
      <c r="R15" s="60">
        <f>VLOOKUP($A15,'Return Data'!$B$7:$R$2292,16,0)</f>
        <v>19.323799999999999</v>
      </c>
      <c r="S15" s="62">
        <f t="shared" si="6"/>
        <v>7</v>
      </c>
    </row>
    <row r="16" spans="1:20" x14ac:dyDescent="0.3">
      <c r="A16" s="58" t="s">
        <v>275</v>
      </c>
      <c r="B16" s="59">
        <f>VLOOKUP($A16,'Return Data'!$B$7:$R$2292,3,0)</f>
        <v>44771</v>
      </c>
      <c r="C16" s="60">
        <f>VLOOKUP($A16,'Return Data'!$B$7:$R$2292,4,0)</f>
        <v>79.697999999999993</v>
      </c>
      <c r="D16" s="60">
        <f>VLOOKUP($A16,'Return Data'!$B$7:$R$2292,10,0)</f>
        <v>0.58050000000000002</v>
      </c>
      <c r="E16" s="61">
        <f t="shared" si="0"/>
        <v>25</v>
      </c>
      <c r="F16" s="60">
        <f>VLOOKUP($A16,'Return Data'!$B$7:$R$2292,11,0)</f>
        <v>-1.0958000000000001</v>
      </c>
      <c r="G16" s="61">
        <f t="shared" si="1"/>
        <v>32</v>
      </c>
      <c r="H16" s="60">
        <f>VLOOKUP($A16,'Return Data'!$B$7:$R$2292,12,0)</f>
        <v>-2.8925999999999998</v>
      </c>
      <c r="I16" s="61">
        <f t="shared" si="2"/>
        <v>30</v>
      </c>
      <c r="J16" s="60">
        <f>VLOOKUP($A16,'Return Data'!$B$7:$R$2292,13,0)</f>
        <v>3.2652000000000001</v>
      </c>
      <c r="K16" s="61">
        <f t="shared" si="3"/>
        <v>44</v>
      </c>
      <c r="L16" s="60">
        <f>VLOOKUP($A16,'Return Data'!$B$7:$R$2292,17,0)</f>
        <v>29.719200000000001</v>
      </c>
      <c r="M16" s="61">
        <f t="shared" si="4"/>
        <v>23</v>
      </c>
      <c r="N16" s="60">
        <f>VLOOKUP($A16,'Return Data'!$B$7:$R$2292,14,0)</f>
        <v>19.307200000000002</v>
      </c>
      <c r="O16" s="61">
        <f t="shared" si="5"/>
        <v>21</v>
      </c>
      <c r="P16" s="60">
        <f>VLOOKUP($A16,'Return Data'!$B$7:$R$2292,15,0)</f>
        <v>12.4559</v>
      </c>
      <c r="Q16" s="61">
        <f t="shared" si="7"/>
        <v>10</v>
      </c>
      <c r="R16" s="60">
        <f>VLOOKUP($A16,'Return Data'!$B$7:$R$2292,16,0)</f>
        <v>14.292999999999999</v>
      </c>
      <c r="S16" s="62">
        <f t="shared" si="6"/>
        <v>25</v>
      </c>
    </row>
    <row r="17" spans="1:19" x14ac:dyDescent="0.3">
      <c r="A17" s="58" t="s">
        <v>276</v>
      </c>
      <c r="B17" s="59">
        <f>VLOOKUP($A17,'Return Data'!$B$7:$R$2292,3,0)</f>
        <v>44771</v>
      </c>
      <c r="C17" s="60">
        <f>VLOOKUP($A17,'Return Data'!$B$7:$R$2292,4,0)</f>
        <v>68.819999999999993</v>
      </c>
      <c r="D17" s="60">
        <f>VLOOKUP($A17,'Return Data'!$B$7:$R$2292,10,0)</f>
        <v>0.56989999999999996</v>
      </c>
      <c r="E17" s="61">
        <f t="shared" si="0"/>
        <v>26</v>
      </c>
      <c r="F17" s="60">
        <f>VLOOKUP($A17,'Return Data'!$B$7:$R$2292,11,0)</f>
        <v>-2.2303999999999999</v>
      </c>
      <c r="G17" s="61">
        <f t="shared" si="1"/>
        <v>45</v>
      </c>
      <c r="H17" s="60">
        <f>VLOOKUP($A17,'Return Data'!$B$7:$R$2292,12,0)</f>
        <v>-3.0703999999999998</v>
      </c>
      <c r="I17" s="61">
        <f t="shared" si="2"/>
        <v>31</v>
      </c>
      <c r="J17" s="60">
        <f>VLOOKUP($A17,'Return Data'!$B$7:$R$2292,13,0)</f>
        <v>4.2096</v>
      </c>
      <c r="K17" s="61">
        <f t="shared" si="3"/>
        <v>43</v>
      </c>
      <c r="L17" s="60">
        <f>VLOOKUP($A17,'Return Data'!$B$7:$R$2292,17,0)</f>
        <v>25.263100000000001</v>
      </c>
      <c r="M17" s="61">
        <f t="shared" si="4"/>
        <v>43</v>
      </c>
      <c r="N17" s="60">
        <f>VLOOKUP($A17,'Return Data'!$B$7:$R$2292,14,0)</f>
        <v>15.7575</v>
      </c>
      <c r="O17" s="61">
        <f t="shared" si="5"/>
        <v>38</v>
      </c>
      <c r="P17" s="60">
        <f>VLOOKUP($A17,'Return Data'!$B$7:$R$2292,15,0)</f>
        <v>9.2585999999999995</v>
      </c>
      <c r="Q17" s="61">
        <f t="shared" si="7"/>
        <v>30</v>
      </c>
      <c r="R17" s="60">
        <f>VLOOKUP($A17,'Return Data'!$B$7:$R$2292,16,0)</f>
        <v>15.2547</v>
      </c>
      <c r="S17" s="62">
        <f t="shared" si="6"/>
        <v>20</v>
      </c>
    </row>
    <row r="18" spans="1:19" x14ac:dyDescent="0.3">
      <c r="A18" s="58" t="s">
        <v>278</v>
      </c>
      <c r="B18" s="59">
        <f>VLOOKUP($A18,'Return Data'!$B$7:$R$2292,3,0)</f>
        <v>44771</v>
      </c>
      <c r="C18" s="60">
        <f>VLOOKUP($A18,'Return Data'!$B$7:$R$2292,4,0)</f>
        <v>840.35090000000002</v>
      </c>
      <c r="D18" s="60">
        <f>VLOOKUP($A18,'Return Data'!$B$7:$R$2292,10,0)</f>
        <v>-6.3899999999999998E-2</v>
      </c>
      <c r="E18" s="61">
        <f t="shared" si="0"/>
        <v>36</v>
      </c>
      <c r="F18" s="60">
        <f>VLOOKUP($A18,'Return Data'!$B$7:$R$2292,11,0)</f>
        <v>-2.8626999999999998</v>
      </c>
      <c r="G18" s="61">
        <f t="shared" si="1"/>
        <v>49</v>
      </c>
      <c r="H18" s="60">
        <f>VLOOKUP($A18,'Return Data'!$B$7:$R$2292,12,0)</f>
        <v>-4.1478000000000002</v>
      </c>
      <c r="I18" s="61">
        <f t="shared" si="2"/>
        <v>44</v>
      </c>
      <c r="J18" s="60">
        <f>VLOOKUP($A18,'Return Data'!$B$7:$R$2292,13,0)</f>
        <v>7.0613000000000001</v>
      </c>
      <c r="K18" s="61">
        <f t="shared" si="3"/>
        <v>32</v>
      </c>
      <c r="L18" s="60">
        <f>VLOOKUP($A18,'Return Data'!$B$7:$R$2292,17,0)</f>
        <v>30.852799999999998</v>
      </c>
      <c r="M18" s="61">
        <f t="shared" si="4"/>
        <v>18</v>
      </c>
      <c r="N18" s="60">
        <f>VLOOKUP($A18,'Return Data'!$B$7:$R$2292,14,0)</f>
        <v>15.616300000000001</v>
      </c>
      <c r="O18" s="61">
        <f t="shared" si="5"/>
        <v>39</v>
      </c>
      <c r="P18" s="60">
        <f>VLOOKUP($A18,'Return Data'!$B$7:$R$2292,15,0)</f>
        <v>9.7483000000000004</v>
      </c>
      <c r="Q18" s="61">
        <f t="shared" si="7"/>
        <v>25</v>
      </c>
      <c r="R18" s="60">
        <f>VLOOKUP($A18,'Return Data'!$B$7:$R$2292,16,0)</f>
        <v>20.929400000000001</v>
      </c>
      <c r="S18" s="62">
        <f t="shared" si="6"/>
        <v>5</v>
      </c>
    </row>
    <row r="19" spans="1:19" x14ac:dyDescent="0.3">
      <c r="A19" s="58" t="s">
        <v>280</v>
      </c>
      <c r="B19" s="59">
        <f>VLOOKUP($A19,'Return Data'!$B$7:$R$2292,3,0)</f>
        <v>44771</v>
      </c>
      <c r="C19" s="60">
        <f>VLOOKUP($A19,'Return Data'!$B$7:$R$2292,4,0)</f>
        <v>2462.3868338828702</v>
      </c>
      <c r="D19" s="60">
        <f>VLOOKUP($A19,'Return Data'!$B$7:$R$2292,10,0)</f>
        <v>2.5745</v>
      </c>
      <c r="E19" s="61">
        <f t="shared" si="0"/>
        <v>2</v>
      </c>
      <c r="F19" s="60">
        <f>VLOOKUP($A19,'Return Data'!$B$7:$R$2292,11,0)</f>
        <v>3.7486999999999999</v>
      </c>
      <c r="G19" s="61">
        <f t="shared" si="1"/>
        <v>3</v>
      </c>
      <c r="H19" s="60">
        <f>VLOOKUP($A19,'Return Data'!$B$7:$R$2292,12,0)</f>
        <v>2.1221000000000001</v>
      </c>
      <c r="I19" s="61">
        <f t="shared" si="2"/>
        <v>9</v>
      </c>
      <c r="J19" s="60">
        <f>VLOOKUP($A19,'Return Data'!$B$7:$R$2292,13,0)</f>
        <v>13.7013</v>
      </c>
      <c r="K19" s="61">
        <f t="shared" si="3"/>
        <v>4</v>
      </c>
      <c r="L19" s="60">
        <f>VLOOKUP($A19,'Return Data'!$B$7:$R$2292,17,0)</f>
        <v>29.183299999999999</v>
      </c>
      <c r="M19" s="61">
        <f t="shared" si="4"/>
        <v>25</v>
      </c>
      <c r="N19" s="60">
        <f>VLOOKUP($A19,'Return Data'!$B$7:$R$2292,14,0)</f>
        <v>14.9307</v>
      </c>
      <c r="O19" s="61">
        <f t="shared" si="5"/>
        <v>42</v>
      </c>
      <c r="P19" s="60">
        <f>VLOOKUP($A19,'Return Data'!$B$7:$R$2292,15,0)</f>
        <v>8.2680000000000007</v>
      </c>
      <c r="Q19" s="61">
        <f t="shared" si="7"/>
        <v>35</v>
      </c>
      <c r="R19" s="60">
        <f>VLOOKUP($A19,'Return Data'!$B$7:$R$2292,16,0)</f>
        <v>23.245200000000001</v>
      </c>
      <c r="S19" s="62">
        <f t="shared" si="6"/>
        <v>2</v>
      </c>
    </row>
    <row r="20" spans="1:19" x14ac:dyDescent="0.3">
      <c r="A20" s="58" t="s">
        <v>281</v>
      </c>
      <c r="B20" s="59">
        <f>VLOOKUP($A20,'Return Data'!$B$7:$R$2292,3,0)</f>
        <v>44771</v>
      </c>
      <c r="C20" s="60">
        <f>VLOOKUP($A20,'Return Data'!$B$7:$R$2292,4,0)</f>
        <v>55.137700000000002</v>
      </c>
      <c r="D20" s="60">
        <f>VLOOKUP($A20,'Return Data'!$B$7:$R$2292,10,0)</f>
        <v>0.77949999999999997</v>
      </c>
      <c r="E20" s="61">
        <f t="shared" si="0"/>
        <v>18</v>
      </c>
      <c r="F20" s="60">
        <f>VLOOKUP($A20,'Return Data'!$B$7:$R$2292,11,0)</f>
        <v>-1.7685999999999999</v>
      </c>
      <c r="G20" s="61">
        <f t="shared" si="1"/>
        <v>40</v>
      </c>
      <c r="H20" s="60">
        <f>VLOOKUP($A20,'Return Data'!$B$7:$R$2292,12,0)</f>
        <v>-3.5390000000000001</v>
      </c>
      <c r="I20" s="61">
        <f t="shared" si="2"/>
        <v>35</v>
      </c>
      <c r="J20" s="60">
        <f>VLOOKUP($A20,'Return Data'!$B$7:$R$2292,13,0)</f>
        <v>8.0457999999999998</v>
      </c>
      <c r="K20" s="61">
        <f t="shared" si="3"/>
        <v>21</v>
      </c>
      <c r="L20" s="60">
        <f>VLOOKUP($A20,'Return Data'!$B$7:$R$2292,17,0)</f>
        <v>26.908799999999999</v>
      </c>
      <c r="M20" s="61">
        <f t="shared" si="4"/>
        <v>39</v>
      </c>
      <c r="N20" s="60">
        <f>VLOOKUP($A20,'Return Data'!$B$7:$R$2292,14,0)</f>
        <v>16.1096</v>
      </c>
      <c r="O20" s="61">
        <f t="shared" si="5"/>
        <v>35</v>
      </c>
      <c r="P20" s="60">
        <f>VLOOKUP($A20,'Return Data'!$B$7:$R$2292,15,0)</f>
        <v>8.7818000000000005</v>
      </c>
      <c r="Q20" s="61">
        <f t="shared" si="7"/>
        <v>32</v>
      </c>
      <c r="R20" s="60">
        <f>VLOOKUP($A20,'Return Data'!$B$7:$R$2292,16,0)</f>
        <v>11.5867</v>
      </c>
      <c r="S20" s="62">
        <f t="shared" si="6"/>
        <v>40</v>
      </c>
    </row>
    <row r="21" spans="1:19" x14ac:dyDescent="0.3">
      <c r="A21" s="58" t="s">
        <v>282</v>
      </c>
      <c r="B21" s="59">
        <f>VLOOKUP($A21,'Return Data'!$B$7:$R$2292,3,0)</f>
        <v>44771</v>
      </c>
      <c r="C21" s="60">
        <f>VLOOKUP($A21,'Return Data'!$B$7:$R$2292,4,0)</f>
        <v>582.49</v>
      </c>
      <c r="D21" s="60">
        <f>VLOOKUP($A21,'Return Data'!$B$7:$R$2292,10,0)</f>
        <v>1.0303</v>
      </c>
      <c r="E21" s="61">
        <f t="shared" si="0"/>
        <v>17</v>
      </c>
      <c r="F21" s="60">
        <f>VLOOKUP($A21,'Return Data'!$B$7:$R$2292,11,0)</f>
        <v>-0.38819999999999999</v>
      </c>
      <c r="G21" s="61">
        <f t="shared" si="1"/>
        <v>21</v>
      </c>
      <c r="H21" s="60">
        <f>VLOOKUP($A21,'Return Data'!$B$7:$R$2292,12,0)</f>
        <v>-3.6362000000000001</v>
      </c>
      <c r="I21" s="61">
        <f t="shared" si="2"/>
        <v>37</v>
      </c>
      <c r="J21" s="60">
        <f>VLOOKUP($A21,'Return Data'!$B$7:$R$2292,13,0)</f>
        <v>7.4427000000000003</v>
      </c>
      <c r="K21" s="61">
        <f t="shared" si="3"/>
        <v>28</v>
      </c>
      <c r="L21" s="60">
        <f>VLOOKUP($A21,'Return Data'!$B$7:$R$2292,17,0)</f>
        <v>28.798300000000001</v>
      </c>
      <c r="M21" s="61">
        <f t="shared" si="4"/>
        <v>28</v>
      </c>
      <c r="N21" s="60">
        <f>VLOOKUP($A21,'Return Data'!$B$7:$R$2292,14,0)</f>
        <v>16.730399999999999</v>
      </c>
      <c r="O21" s="61">
        <f t="shared" si="5"/>
        <v>33</v>
      </c>
      <c r="P21" s="60">
        <f>VLOOKUP($A21,'Return Data'!$B$7:$R$2292,15,0)</f>
        <v>12.0648</v>
      </c>
      <c r="Q21" s="61">
        <f t="shared" si="7"/>
        <v>13</v>
      </c>
      <c r="R21" s="60">
        <f>VLOOKUP($A21,'Return Data'!$B$7:$R$2292,16,0)</f>
        <v>19.368300000000001</v>
      </c>
      <c r="S21" s="62">
        <f t="shared" si="6"/>
        <v>6</v>
      </c>
    </row>
    <row r="22" spans="1:19" x14ac:dyDescent="0.3">
      <c r="A22" s="58" t="s">
        <v>283</v>
      </c>
      <c r="B22" s="59">
        <f>VLOOKUP($A22,'Return Data'!$B$7:$R$2292,3,0)</f>
        <v>44771</v>
      </c>
      <c r="C22" s="60">
        <f>VLOOKUP($A22,'Return Data'!$B$7:$R$2292,4,0)</f>
        <v>16.809999999999999</v>
      </c>
      <c r="D22" s="60">
        <f>VLOOKUP($A22,'Return Data'!$B$7:$R$2292,10,0)</f>
        <v>5.5242000000000004</v>
      </c>
      <c r="E22" s="61">
        <f t="shared" si="0"/>
        <v>1</v>
      </c>
      <c r="F22" s="60">
        <f>VLOOKUP($A22,'Return Data'!$B$7:$R$2292,11,0)</f>
        <v>6.9337999999999997</v>
      </c>
      <c r="G22" s="61">
        <f t="shared" si="1"/>
        <v>1</v>
      </c>
      <c r="H22" s="60">
        <f>VLOOKUP($A22,'Return Data'!$B$7:$R$2292,12,0)</f>
        <v>3.5735999999999999</v>
      </c>
      <c r="I22" s="61">
        <f t="shared" si="2"/>
        <v>7</v>
      </c>
      <c r="J22" s="60">
        <f>VLOOKUP($A22,'Return Data'!$B$7:$R$2292,13,0)</f>
        <v>17.552399999999999</v>
      </c>
      <c r="K22" s="61">
        <f t="shared" si="3"/>
        <v>1</v>
      </c>
      <c r="L22" s="60">
        <f>VLOOKUP($A22,'Return Data'!$B$7:$R$2292,17,0)</f>
        <v>33.7273</v>
      </c>
      <c r="M22" s="61">
        <f t="shared" si="4"/>
        <v>14</v>
      </c>
      <c r="N22" s="60">
        <f>VLOOKUP($A22,'Return Data'!$B$7:$R$2292,14,0)</f>
        <v>17.566800000000001</v>
      </c>
      <c r="O22" s="61">
        <f t="shared" si="5"/>
        <v>31</v>
      </c>
      <c r="P22" s="60"/>
      <c r="Q22" s="61"/>
      <c r="R22" s="60">
        <f>VLOOKUP($A22,'Return Data'!$B$7:$R$2292,16,0)</f>
        <v>12.6714</v>
      </c>
      <c r="S22" s="62">
        <f t="shared" si="6"/>
        <v>35</v>
      </c>
    </row>
    <row r="23" spans="1:19" x14ac:dyDescent="0.3">
      <c r="A23" s="58" t="s">
        <v>284</v>
      </c>
      <c r="B23" s="59">
        <f>VLOOKUP($A23,'Return Data'!$B$7:$R$2292,3,0)</f>
        <v>44771</v>
      </c>
      <c r="C23" s="60">
        <f>VLOOKUP($A23,'Return Data'!$B$7:$R$2292,4,0)</f>
        <v>37.5</v>
      </c>
      <c r="D23" s="60">
        <f>VLOOKUP($A23,'Return Data'!$B$7:$R$2292,10,0)</f>
        <v>0.24060000000000001</v>
      </c>
      <c r="E23" s="61">
        <f t="shared" si="0"/>
        <v>29</v>
      </c>
      <c r="F23" s="60">
        <f>VLOOKUP($A23,'Return Data'!$B$7:$R$2292,11,0)</f>
        <v>-0.87229999999999996</v>
      </c>
      <c r="G23" s="61">
        <f t="shared" si="1"/>
        <v>28</v>
      </c>
      <c r="H23" s="60">
        <f>VLOOKUP($A23,'Return Data'!$B$7:$R$2292,12,0)</f>
        <v>-3.5493999999999999</v>
      </c>
      <c r="I23" s="61">
        <f t="shared" si="2"/>
        <v>36</v>
      </c>
      <c r="J23" s="60">
        <f>VLOOKUP($A23,'Return Data'!$B$7:$R$2292,13,0)</f>
        <v>7.3575999999999997</v>
      </c>
      <c r="K23" s="61">
        <f t="shared" si="3"/>
        <v>29</v>
      </c>
      <c r="L23" s="60">
        <f>VLOOKUP($A23,'Return Data'!$B$7:$R$2292,17,0)</f>
        <v>23.466200000000001</v>
      </c>
      <c r="M23" s="61">
        <f t="shared" si="4"/>
        <v>46</v>
      </c>
      <c r="N23" s="60">
        <f>VLOOKUP($A23,'Return Data'!$B$7:$R$2292,14,0)</f>
        <v>15.089399999999999</v>
      </c>
      <c r="O23" s="61">
        <f t="shared" si="5"/>
        <v>41</v>
      </c>
      <c r="P23" s="60">
        <f>VLOOKUP($A23,'Return Data'!$B$7:$R$2292,15,0)</f>
        <v>8.7874999999999996</v>
      </c>
      <c r="Q23" s="61">
        <f>RANK(P23,P$8:P$65,0)</f>
        <v>31</v>
      </c>
      <c r="R23" s="60">
        <f>VLOOKUP($A23,'Return Data'!$B$7:$R$2292,16,0)</f>
        <v>16.034600000000001</v>
      </c>
      <c r="S23" s="62">
        <f t="shared" si="6"/>
        <v>15</v>
      </c>
    </row>
    <row r="24" spans="1:19" x14ac:dyDescent="0.3">
      <c r="A24" s="58" t="s">
        <v>285</v>
      </c>
      <c r="B24" s="59">
        <f>VLOOKUP($A24,'Return Data'!$B$7:$R$2292,3,0)</f>
        <v>44771</v>
      </c>
      <c r="C24" s="60">
        <f>VLOOKUP($A24,'Return Data'!$B$7:$R$2292,4,0)</f>
        <v>95.03</v>
      </c>
      <c r="D24" s="60">
        <f>VLOOKUP($A24,'Return Data'!$B$7:$R$2292,10,0)</f>
        <v>-2.9018000000000002</v>
      </c>
      <c r="E24" s="61">
        <f t="shared" si="0"/>
        <v>57</v>
      </c>
      <c r="F24" s="60">
        <f>VLOOKUP($A24,'Return Data'!$B$7:$R$2292,11,0)</f>
        <v>-1.8995</v>
      </c>
      <c r="G24" s="61">
        <f t="shared" si="1"/>
        <v>41</v>
      </c>
      <c r="H24" s="60">
        <f>VLOOKUP($A24,'Return Data'!$B$7:$R$2292,12,0)</f>
        <v>-2.1520000000000001</v>
      </c>
      <c r="I24" s="61">
        <f t="shared" si="2"/>
        <v>28</v>
      </c>
      <c r="J24" s="60">
        <f>VLOOKUP($A24,'Return Data'!$B$7:$R$2292,13,0)</f>
        <v>7.8292999999999999</v>
      </c>
      <c r="K24" s="61">
        <f t="shared" si="3"/>
        <v>23</v>
      </c>
      <c r="L24" s="60">
        <f>VLOOKUP($A24,'Return Data'!$B$7:$R$2292,17,0)</f>
        <v>37.834699999999998</v>
      </c>
      <c r="M24" s="61">
        <f t="shared" si="4"/>
        <v>13</v>
      </c>
      <c r="N24" s="60">
        <f>VLOOKUP($A24,'Return Data'!$B$7:$R$2292,14,0)</f>
        <v>21.664100000000001</v>
      </c>
      <c r="O24" s="61">
        <f t="shared" si="5"/>
        <v>16</v>
      </c>
      <c r="P24" s="60">
        <f>VLOOKUP($A24,'Return Data'!$B$7:$R$2292,15,0)</f>
        <v>12.797700000000001</v>
      </c>
      <c r="Q24" s="61">
        <f>RANK(P24,P$8:P$65,0)</f>
        <v>9</v>
      </c>
      <c r="R24" s="60">
        <f>VLOOKUP($A24,'Return Data'!$B$7:$R$2292,16,0)</f>
        <v>18.0092</v>
      </c>
      <c r="S24" s="62">
        <f t="shared" si="6"/>
        <v>11</v>
      </c>
    </row>
    <row r="25" spans="1:19" x14ac:dyDescent="0.3">
      <c r="A25" s="58" t="s">
        <v>286</v>
      </c>
      <c r="B25" s="59">
        <f>VLOOKUP($A25,'Return Data'!$B$7:$R$2292,3,0)</f>
        <v>44771</v>
      </c>
      <c r="C25" s="60">
        <f>VLOOKUP($A25,'Return Data'!$B$7:$R$2292,4,0)</f>
        <v>13.11</v>
      </c>
      <c r="D25" s="60">
        <f>VLOOKUP($A25,'Return Data'!$B$7:$R$2292,10,0)</f>
        <v>1.7067000000000001</v>
      </c>
      <c r="E25" s="61">
        <f t="shared" si="0"/>
        <v>10</v>
      </c>
      <c r="F25" s="60">
        <f>VLOOKUP($A25,'Return Data'!$B$7:$R$2292,11,0)</f>
        <v>-0.53110000000000002</v>
      </c>
      <c r="G25" s="61">
        <f t="shared" si="1"/>
        <v>24</v>
      </c>
      <c r="H25" s="60">
        <f>VLOOKUP($A25,'Return Data'!$B$7:$R$2292,12,0)</f>
        <v>-3.4609999999999999</v>
      </c>
      <c r="I25" s="61">
        <f t="shared" si="2"/>
        <v>34</v>
      </c>
      <c r="J25" s="60">
        <f>VLOOKUP($A25,'Return Data'!$B$7:$R$2292,13,0)</f>
        <v>4.7961999999999998</v>
      </c>
      <c r="K25" s="61">
        <f t="shared" si="3"/>
        <v>40</v>
      </c>
      <c r="L25" s="60">
        <f>VLOOKUP($A25,'Return Data'!$B$7:$R$2292,17,0)</f>
        <v>20.692399999999999</v>
      </c>
      <c r="M25" s="61">
        <f t="shared" si="4"/>
        <v>51</v>
      </c>
      <c r="N25" s="60">
        <f>VLOOKUP($A25,'Return Data'!$B$7:$R$2292,14,0)</f>
        <v>12.1144</v>
      </c>
      <c r="O25" s="61">
        <f t="shared" si="5"/>
        <v>53</v>
      </c>
      <c r="P25" s="60"/>
      <c r="Q25" s="61"/>
      <c r="R25" s="60">
        <f>VLOOKUP($A25,'Return Data'!$B$7:$R$2292,16,0)</f>
        <v>6.0820999999999996</v>
      </c>
      <c r="S25" s="62">
        <f t="shared" si="6"/>
        <v>57</v>
      </c>
    </row>
    <row r="26" spans="1:19" x14ac:dyDescent="0.3">
      <c r="A26" s="58" t="s">
        <v>287</v>
      </c>
      <c r="B26" s="59">
        <f>VLOOKUP($A26,'Return Data'!$B$7:$R$2292,3,0)</f>
        <v>44771</v>
      </c>
      <c r="C26" s="60">
        <f>VLOOKUP($A26,'Return Data'!$B$7:$R$2292,4,0)</f>
        <v>75.569999999999993</v>
      </c>
      <c r="D26" s="60">
        <f>VLOOKUP($A26,'Return Data'!$B$7:$R$2292,10,0)</f>
        <v>-2.4022000000000001</v>
      </c>
      <c r="E26" s="61">
        <f t="shared" si="0"/>
        <v>53</v>
      </c>
      <c r="F26" s="60">
        <f>VLOOKUP($A26,'Return Data'!$B$7:$R$2292,11,0)</f>
        <v>-7.8975999999999997</v>
      </c>
      <c r="G26" s="61">
        <f t="shared" si="1"/>
        <v>58</v>
      </c>
      <c r="H26" s="60">
        <f>VLOOKUP($A26,'Return Data'!$B$7:$R$2292,12,0)</f>
        <v>-10.4727</v>
      </c>
      <c r="I26" s="61">
        <f t="shared" si="2"/>
        <v>57</v>
      </c>
      <c r="J26" s="60">
        <f>VLOOKUP($A26,'Return Data'!$B$7:$R$2292,13,0)</f>
        <v>-1.9080999999999999</v>
      </c>
      <c r="K26" s="61">
        <f t="shared" si="3"/>
        <v>55</v>
      </c>
      <c r="L26" s="60">
        <f>VLOOKUP($A26,'Return Data'!$B$7:$R$2292,17,0)</f>
        <v>21.537299999999998</v>
      </c>
      <c r="M26" s="61">
        <f t="shared" si="4"/>
        <v>49</v>
      </c>
      <c r="N26" s="60">
        <f>VLOOKUP($A26,'Return Data'!$B$7:$R$2292,14,0)</f>
        <v>15.995900000000001</v>
      </c>
      <c r="O26" s="61">
        <f t="shared" si="5"/>
        <v>36</v>
      </c>
      <c r="P26" s="60">
        <f>VLOOKUP($A26,'Return Data'!$B$7:$R$2292,15,0)</f>
        <v>11.0801</v>
      </c>
      <c r="Q26" s="61">
        <f>RANK(P26,P$8:P$65,0)</f>
        <v>19</v>
      </c>
      <c r="R26" s="60">
        <f>VLOOKUP($A26,'Return Data'!$B$7:$R$2292,16,0)</f>
        <v>13.850300000000001</v>
      </c>
      <c r="S26" s="62">
        <f t="shared" si="6"/>
        <v>29</v>
      </c>
    </row>
    <row r="27" spans="1:19" x14ac:dyDescent="0.3">
      <c r="A27" s="58" t="s">
        <v>288</v>
      </c>
      <c r="B27" s="59">
        <f>VLOOKUP($A27,'Return Data'!$B$7:$R$2292,3,0)</f>
        <v>44771</v>
      </c>
      <c r="C27" s="60">
        <f>VLOOKUP($A27,'Return Data'!$B$7:$R$2292,4,0)</f>
        <v>13.383699999999999</v>
      </c>
      <c r="D27" s="60">
        <f>VLOOKUP($A27,'Return Data'!$B$7:$R$2292,10,0)</f>
        <v>1.9571000000000001</v>
      </c>
      <c r="E27" s="61">
        <f t="shared" si="0"/>
        <v>6</v>
      </c>
      <c r="F27" s="60">
        <f>VLOOKUP($A27,'Return Data'!$B$7:$R$2292,11,0)</f>
        <v>-1.534</v>
      </c>
      <c r="G27" s="61">
        <f t="shared" si="1"/>
        <v>37</v>
      </c>
      <c r="H27" s="60">
        <f>VLOOKUP($A27,'Return Data'!$B$7:$R$2292,12,0)</f>
        <v>-9.4643999999999995</v>
      </c>
      <c r="I27" s="61">
        <f t="shared" si="2"/>
        <v>56</v>
      </c>
      <c r="J27" s="60">
        <f>VLOOKUP($A27,'Return Data'!$B$7:$R$2292,13,0)</f>
        <v>-5.1158000000000001</v>
      </c>
      <c r="K27" s="61">
        <f t="shared" si="3"/>
        <v>58</v>
      </c>
      <c r="L27" s="60">
        <f>VLOOKUP($A27,'Return Data'!$B$7:$R$2292,17,0)</f>
        <v>19.038399999999999</v>
      </c>
      <c r="M27" s="61">
        <f t="shared" si="4"/>
        <v>54</v>
      </c>
      <c r="N27" s="60"/>
      <c r="O27" s="61"/>
      <c r="P27" s="60"/>
      <c r="Q27" s="61"/>
      <c r="R27" s="60">
        <f>VLOOKUP($A27,'Return Data'!$B$7:$R$2292,16,0)</f>
        <v>11.0497</v>
      </c>
      <c r="S27" s="62">
        <f t="shared" si="6"/>
        <v>47</v>
      </c>
    </row>
    <row r="28" spans="1:19" x14ac:dyDescent="0.3">
      <c r="A28" s="58" t="s">
        <v>289</v>
      </c>
      <c r="B28" s="59">
        <f>VLOOKUP($A28,'Return Data'!$B$7:$R$2292,3,0)</f>
        <v>44771</v>
      </c>
      <c r="C28" s="60">
        <f>VLOOKUP($A28,'Return Data'!$B$7:$R$2292,4,0)</f>
        <v>27.422799999999999</v>
      </c>
      <c r="D28" s="60">
        <f>VLOOKUP($A28,'Return Data'!$B$7:$R$2292,10,0)</f>
        <v>1.2659</v>
      </c>
      <c r="E28" s="61">
        <f t="shared" si="0"/>
        <v>15</v>
      </c>
      <c r="F28" s="60">
        <f>VLOOKUP($A28,'Return Data'!$B$7:$R$2292,11,0)</f>
        <v>-2.1778</v>
      </c>
      <c r="G28" s="61">
        <f t="shared" si="1"/>
        <v>44</v>
      </c>
      <c r="H28" s="60">
        <f>VLOOKUP($A28,'Return Data'!$B$7:$R$2292,12,0)</f>
        <v>-6.0080999999999998</v>
      </c>
      <c r="I28" s="61">
        <f t="shared" si="2"/>
        <v>49</v>
      </c>
      <c r="J28" s="60">
        <f>VLOOKUP($A28,'Return Data'!$B$7:$R$2292,13,0)</f>
        <v>6.1509</v>
      </c>
      <c r="K28" s="61">
        <f t="shared" si="3"/>
        <v>35</v>
      </c>
      <c r="L28" s="60">
        <f>VLOOKUP($A28,'Return Data'!$B$7:$R$2292,17,0)</f>
        <v>28.5273</v>
      </c>
      <c r="M28" s="61">
        <f t="shared" si="4"/>
        <v>30</v>
      </c>
      <c r="N28" s="60">
        <f>VLOOKUP($A28,'Return Data'!$B$7:$R$2292,14,0)</f>
        <v>18.683900000000001</v>
      </c>
      <c r="O28" s="61">
        <f t="shared" ref="O28:O36" si="8">RANK(N28,N$8:N$65,0)</f>
        <v>26</v>
      </c>
      <c r="P28" s="60">
        <f>VLOOKUP($A28,'Return Data'!$B$7:$R$2292,15,0)</f>
        <v>12.1752</v>
      </c>
      <c r="Q28" s="61">
        <f t="shared" ref="Q28:Q36" si="9">RANK(P28,P$8:P$65,0)</f>
        <v>12</v>
      </c>
      <c r="R28" s="60">
        <f>VLOOKUP($A28,'Return Data'!$B$7:$R$2292,16,0)</f>
        <v>7.2896999999999998</v>
      </c>
      <c r="S28" s="62">
        <f t="shared" si="6"/>
        <v>56</v>
      </c>
    </row>
    <row r="29" spans="1:19" x14ac:dyDescent="0.3">
      <c r="A29" s="58" t="s">
        <v>290</v>
      </c>
      <c r="B29" s="59">
        <f>VLOOKUP($A29,'Return Data'!$B$7:$R$2292,3,0)</f>
        <v>44771</v>
      </c>
      <c r="C29" s="60">
        <f>VLOOKUP($A29,'Return Data'!$B$7:$R$2292,4,0)</f>
        <v>71.22</v>
      </c>
      <c r="D29" s="60">
        <f>VLOOKUP($A29,'Return Data'!$B$7:$R$2292,10,0)</f>
        <v>0.74690000000000001</v>
      </c>
      <c r="E29" s="61">
        <f t="shared" si="0"/>
        <v>20</v>
      </c>
      <c r="F29" s="60">
        <f>VLOOKUP($A29,'Return Data'!$B$7:$R$2292,11,0)</f>
        <v>0.56620000000000004</v>
      </c>
      <c r="G29" s="61">
        <f t="shared" si="1"/>
        <v>13</v>
      </c>
      <c r="H29" s="60">
        <f>VLOOKUP($A29,'Return Data'!$B$7:$R$2292,12,0)</f>
        <v>0.51659999999999995</v>
      </c>
      <c r="I29" s="61">
        <f t="shared" si="2"/>
        <v>17</v>
      </c>
      <c r="J29" s="60">
        <f>VLOOKUP($A29,'Return Data'!$B$7:$R$2292,13,0)</f>
        <v>7.6757999999999997</v>
      </c>
      <c r="K29" s="61">
        <f t="shared" si="3"/>
        <v>25</v>
      </c>
      <c r="L29" s="60">
        <f>VLOOKUP($A29,'Return Data'!$B$7:$R$2292,17,0)</f>
        <v>28.438400000000001</v>
      </c>
      <c r="M29" s="61">
        <f t="shared" si="4"/>
        <v>32</v>
      </c>
      <c r="N29" s="60">
        <f>VLOOKUP($A29,'Return Data'!$B$7:$R$2292,14,0)</f>
        <v>18.266100000000002</v>
      </c>
      <c r="O29" s="61">
        <f t="shared" si="8"/>
        <v>28</v>
      </c>
      <c r="P29" s="60">
        <f>VLOOKUP($A29,'Return Data'!$B$7:$R$2292,15,0)</f>
        <v>11.975099999999999</v>
      </c>
      <c r="Q29" s="61">
        <f t="shared" si="9"/>
        <v>14</v>
      </c>
      <c r="R29" s="60">
        <f>VLOOKUP($A29,'Return Data'!$B$7:$R$2292,16,0)</f>
        <v>12.482100000000001</v>
      </c>
      <c r="S29" s="62">
        <f t="shared" si="6"/>
        <v>36</v>
      </c>
    </row>
    <row r="30" spans="1:19" x14ac:dyDescent="0.3">
      <c r="A30" s="58" t="s">
        <v>291</v>
      </c>
      <c r="B30" s="59">
        <f>VLOOKUP($A30,'Return Data'!$B$7:$R$2292,3,0)</f>
        <v>44771</v>
      </c>
      <c r="C30" s="60">
        <f>VLOOKUP($A30,'Return Data'!$B$7:$R$2292,4,0)</f>
        <v>75.843999999999994</v>
      </c>
      <c r="D30" s="60">
        <f>VLOOKUP($A30,'Return Data'!$B$7:$R$2292,10,0)</f>
        <v>-1.468</v>
      </c>
      <c r="E30" s="61">
        <f t="shared" si="0"/>
        <v>45</v>
      </c>
      <c r="F30" s="60">
        <f>VLOOKUP($A30,'Return Data'!$B$7:$R$2292,11,0)</f>
        <v>-2.7690999999999999</v>
      </c>
      <c r="G30" s="61">
        <f t="shared" si="1"/>
        <v>48</v>
      </c>
      <c r="H30" s="60">
        <f>VLOOKUP($A30,'Return Data'!$B$7:$R$2292,12,0)</f>
        <v>-3.8915000000000002</v>
      </c>
      <c r="I30" s="61">
        <f t="shared" si="2"/>
        <v>40</v>
      </c>
      <c r="J30" s="60">
        <f>VLOOKUP($A30,'Return Data'!$B$7:$R$2292,13,0)</f>
        <v>0.14660000000000001</v>
      </c>
      <c r="K30" s="61">
        <f t="shared" si="3"/>
        <v>48</v>
      </c>
      <c r="L30" s="60">
        <f>VLOOKUP($A30,'Return Data'!$B$7:$R$2292,17,0)</f>
        <v>23.074300000000001</v>
      </c>
      <c r="M30" s="61">
        <f t="shared" si="4"/>
        <v>47</v>
      </c>
      <c r="N30" s="60">
        <f>VLOOKUP($A30,'Return Data'!$B$7:$R$2292,14,0)</f>
        <v>13.8071</v>
      </c>
      <c r="O30" s="61">
        <f t="shared" si="8"/>
        <v>49</v>
      </c>
      <c r="P30" s="60">
        <f>VLOOKUP($A30,'Return Data'!$B$7:$R$2292,15,0)</f>
        <v>7.8468999999999998</v>
      </c>
      <c r="Q30" s="61">
        <f t="shared" si="9"/>
        <v>38</v>
      </c>
      <c r="R30" s="60">
        <f>VLOOKUP($A30,'Return Data'!$B$7:$R$2292,16,0)</f>
        <v>13.1265</v>
      </c>
      <c r="S30" s="62">
        <f t="shared" si="6"/>
        <v>33</v>
      </c>
    </row>
    <row r="31" spans="1:19" x14ac:dyDescent="0.3">
      <c r="A31" s="58" t="s">
        <v>1885</v>
      </c>
      <c r="B31" s="59">
        <f>VLOOKUP($A31,'Return Data'!$B$7:$R$2292,3,0)</f>
        <v>44771</v>
      </c>
      <c r="C31" s="60">
        <f>VLOOKUP($A31,'Return Data'!$B$7:$R$2292,4,0)</f>
        <v>96.962599999999995</v>
      </c>
      <c r="D31" s="60">
        <f>VLOOKUP($A31,'Return Data'!$B$7:$R$2292,10,0)</f>
        <v>0.58909999999999996</v>
      </c>
      <c r="E31" s="61">
        <f t="shared" si="0"/>
        <v>24</v>
      </c>
      <c r="F31" s="60">
        <f>VLOOKUP($A31,'Return Data'!$B$7:$R$2292,11,0)</f>
        <v>-0.98619999999999997</v>
      </c>
      <c r="G31" s="61">
        <f t="shared" si="1"/>
        <v>31</v>
      </c>
      <c r="H31" s="60">
        <f>VLOOKUP($A31,'Return Data'!$B$7:$R$2292,12,0)</f>
        <v>-4.0568999999999997</v>
      </c>
      <c r="I31" s="61">
        <f t="shared" si="2"/>
        <v>43</v>
      </c>
      <c r="J31" s="60">
        <f>VLOOKUP($A31,'Return Data'!$B$7:$R$2292,13,0)</f>
        <v>6.4579000000000004</v>
      </c>
      <c r="K31" s="61">
        <f t="shared" si="3"/>
        <v>34</v>
      </c>
      <c r="L31" s="60">
        <f>VLOOKUP($A31,'Return Data'!$B$7:$R$2292,17,0)</f>
        <v>25.125499999999999</v>
      </c>
      <c r="M31" s="61">
        <f t="shared" si="4"/>
        <v>44</v>
      </c>
      <c r="N31" s="60">
        <f>VLOOKUP($A31,'Return Data'!$B$7:$R$2292,14,0)</f>
        <v>14.601900000000001</v>
      </c>
      <c r="O31" s="61">
        <f t="shared" si="8"/>
        <v>46</v>
      </c>
      <c r="P31" s="60">
        <f>VLOOKUP($A31,'Return Data'!$B$7:$R$2292,15,0)</f>
        <v>10.245699999999999</v>
      </c>
      <c r="Q31" s="61">
        <f t="shared" si="9"/>
        <v>23</v>
      </c>
      <c r="R31" s="60">
        <f>VLOOKUP($A31,'Return Data'!$B$7:$R$2292,16,0)</f>
        <v>9.6342999999999996</v>
      </c>
      <c r="S31" s="62">
        <f t="shared" si="6"/>
        <v>52</v>
      </c>
    </row>
    <row r="32" spans="1:19" x14ac:dyDescent="0.3">
      <c r="A32" s="58" t="s">
        <v>432</v>
      </c>
      <c r="B32" s="59">
        <f>VLOOKUP($A32,'Return Data'!$B$7:$R$2292,3,0)</f>
        <v>44771</v>
      </c>
      <c r="C32" s="60">
        <f>VLOOKUP($A32,'Return Data'!$B$7:$R$2292,4,0)</f>
        <v>18.515799999999999</v>
      </c>
      <c r="D32" s="60">
        <f>VLOOKUP($A32,'Return Data'!$B$7:$R$2292,10,0)</f>
        <v>1.3675999999999999</v>
      </c>
      <c r="E32" s="61">
        <f t="shared" si="0"/>
        <v>12</v>
      </c>
      <c r="F32" s="60">
        <f>VLOOKUP($A32,'Return Data'!$B$7:$R$2292,11,0)</f>
        <v>0.28050000000000003</v>
      </c>
      <c r="G32" s="61">
        <f t="shared" si="1"/>
        <v>15</v>
      </c>
      <c r="H32" s="60">
        <f>VLOOKUP($A32,'Return Data'!$B$7:$R$2292,12,0)</f>
        <v>-2.0659999999999998</v>
      </c>
      <c r="I32" s="61">
        <f t="shared" si="2"/>
        <v>27</v>
      </c>
      <c r="J32" s="60">
        <f>VLOOKUP($A32,'Return Data'!$B$7:$R$2292,13,0)</f>
        <v>7.6394000000000002</v>
      </c>
      <c r="K32" s="61">
        <f t="shared" si="3"/>
        <v>26</v>
      </c>
      <c r="L32" s="60">
        <f>VLOOKUP($A32,'Return Data'!$B$7:$R$2292,17,0)</f>
        <v>30.439399999999999</v>
      </c>
      <c r="M32" s="61">
        <f t="shared" si="4"/>
        <v>19</v>
      </c>
      <c r="N32" s="60">
        <f>VLOOKUP($A32,'Return Data'!$B$7:$R$2292,14,0)</f>
        <v>19.407399999999999</v>
      </c>
      <c r="O32" s="61">
        <f t="shared" si="8"/>
        <v>20</v>
      </c>
      <c r="P32" s="60">
        <f>VLOOKUP($A32,'Return Data'!$B$7:$R$2292,15,0)</f>
        <v>9.5035000000000007</v>
      </c>
      <c r="Q32" s="61">
        <f t="shared" si="9"/>
        <v>27</v>
      </c>
      <c r="R32" s="60">
        <f>VLOOKUP($A32,'Return Data'!$B$7:$R$2292,16,0)</f>
        <v>11.245100000000001</v>
      </c>
      <c r="S32" s="62">
        <f t="shared" si="6"/>
        <v>44</v>
      </c>
    </row>
    <row r="33" spans="1:19" x14ac:dyDescent="0.3">
      <c r="A33" s="58" t="s">
        <v>294</v>
      </c>
      <c r="B33" s="59">
        <f>VLOOKUP($A33,'Return Data'!$B$7:$R$2292,3,0)</f>
        <v>44771</v>
      </c>
      <c r="C33" s="60">
        <f>VLOOKUP($A33,'Return Data'!$B$7:$R$2292,4,0)</f>
        <v>30.178000000000001</v>
      </c>
      <c r="D33" s="60">
        <f>VLOOKUP($A33,'Return Data'!$B$7:$R$2292,10,0)</f>
        <v>-0.32700000000000001</v>
      </c>
      <c r="E33" s="61">
        <f t="shared" si="0"/>
        <v>41</v>
      </c>
      <c r="F33" s="60">
        <f>VLOOKUP($A33,'Return Data'!$B$7:$R$2292,11,0)</f>
        <v>-1.556</v>
      </c>
      <c r="G33" s="61">
        <f t="shared" si="1"/>
        <v>38</v>
      </c>
      <c r="H33" s="60">
        <f>VLOOKUP($A33,'Return Data'!$B$7:$R$2292,12,0)</f>
        <v>-4.0048000000000004</v>
      </c>
      <c r="I33" s="61">
        <f t="shared" si="2"/>
        <v>41</v>
      </c>
      <c r="J33" s="60">
        <f>VLOOKUP($A33,'Return Data'!$B$7:$R$2292,13,0)</f>
        <v>4.9451000000000001</v>
      </c>
      <c r="K33" s="61">
        <f t="shared" si="3"/>
        <v>39</v>
      </c>
      <c r="L33" s="60">
        <f>VLOOKUP($A33,'Return Data'!$B$7:$R$2292,17,0)</f>
        <v>29.853899999999999</v>
      </c>
      <c r="M33" s="61">
        <f t="shared" si="4"/>
        <v>22</v>
      </c>
      <c r="N33" s="60">
        <f>VLOOKUP($A33,'Return Data'!$B$7:$R$2292,14,0)</f>
        <v>20.339400000000001</v>
      </c>
      <c r="O33" s="61">
        <f t="shared" si="8"/>
        <v>19</v>
      </c>
      <c r="P33" s="60">
        <f>VLOOKUP($A33,'Return Data'!$B$7:$R$2292,15,0)</f>
        <v>14.6572</v>
      </c>
      <c r="Q33" s="61">
        <f t="shared" si="9"/>
        <v>4</v>
      </c>
      <c r="R33" s="60">
        <f>VLOOKUP($A33,'Return Data'!$B$7:$R$2292,16,0)</f>
        <v>18.25</v>
      </c>
      <c r="S33" s="62">
        <f t="shared" si="6"/>
        <v>9</v>
      </c>
    </row>
    <row r="34" spans="1:19" x14ac:dyDescent="0.3">
      <c r="A34" s="58" t="s">
        <v>295</v>
      </c>
      <c r="B34" s="59">
        <f>VLOOKUP($A34,'Return Data'!$B$7:$R$2292,3,0)</f>
        <v>44771</v>
      </c>
      <c r="C34" s="60">
        <f>VLOOKUP($A34,'Return Data'!$B$7:$R$2292,4,0)</f>
        <v>25.439399999999999</v>
      </c>
      <c r="D34" s="60">
        <f>VLOOKUP($A34,'Return Data'!$B$7:$R$2292,10,0)</f>
        <v>1.3183</v>
      </c>
      <c r="E34" s="61">
        <f t="shared" si="0"/>
        <v>14</v>
      </c>
      <c r="F34" s="60">
        <f>VLOOKUP($A34,'Return Data'!$B$7:$R$2292,11,0)</f>
        <v>-4.0652999999999997</v>
      </c>
      <c r="G34" s="61">
        <f t="shared" si="1"/>
        <v>55</v>
      </c>
      <c r="H34" s="60">
        <f>VLOOKUP($A34,'Return Data'!$B$7:$R$2292,12,0)</f>
        <v>-6.0979000000000001</v>
      </c>
      <c r="I34" s="61">
        <f t="shared" si="2"/>
        <v>51</v>
      </c>
      <c r="J34" s="60">
        <f>VLOOKUP($A34,'Return Data'!$B$7:$R$2292,13,0)</f>
        <v>-0.63360000000000005</v>
      </c>
      <c r="K34" s="61">
        <f t="shared" si="3"/>
        <v>52</v>
      </c>
      <c r="L34" s="60">
        <f>VLOOKUP($A34,'Return Data'!$B$7:$R$2292,17,0)</f>
        <v>25.275400000000001</v>
      </c>
      <c r="M34" s="61">
        <f t="shared" si="4"/>
        <v>42</v>
      </c>
      <c r="N34" s="60">
        <f>VLOOKUP($A34,'Return Data'!$B$7:$R$2292,14,0)</f>
        <v>15.973000000000001</v>
      </c>
      <c r="O34" s="61">
        <f t="shared" si="8"/>
        <v>37</v>
      </c>
      <c r="P34" s="60">
        <f>VLOOKUP($A34,'Return Data'!$B$7:$R$2292,15,0)</f>
        <v>8.6283999999999992</v>
      </c>
      <c r="Q34" s="61">
        <f t="shared" si="9"/>
        <v>33</v>
      </c>
      <c r="R34" s="60">
        <f>VLOOKUP($A34,'Return Data'!$B$7:$R$2292,16,0)</f>
        <v>13.214</v>
      </c>
      <c r="S34" s="62">
        <f t="shared" si="6"/>
        <v>32</v>
      </c>
    </row>
    <row r="35" spans="1:19" x14ac:dyDescent="0.3">
      <c r="A35" s="58" t="s">
        <v>1956</v>
      </c>
      <c r="B35" s="59">
        <f>VLOOKUP($A35,'Return Data'!$B$7:$R$2292,3,0)</f>
        <v>44771</v>
      </c>
      <c r="C35" s="60">
        <f>VLOOKUP($A35,'Return Data'!$B$7:$R$2292,4,0)</f>
        <v>19.598199999999999</v>
      </c>
      <c r="D35" s="60">
        <f>VLOOKUP($A35,'Return Data'!$B$7:$R$2292,10,0)</f>
        <v>-1.1555</v>
      </c>
      <c r="E35" s="61">
        <f t="shared" si="0"/>
        <v>43</v>
      </c>
      <c r="F35" s="60">
        <f>VLOOKUP($A35,'Return Data'!$B$7:$R$2292,11,0)</f>
        <v>-4.0507999999999997</v>
      </c>
      <c r="G35" s="61">
        <f t="shared" si="1"/>
        <v>54</v>
      </c>
      <c r="H35" s="60">
        <f>VLOOKUP($A35,'Return Data'!$B$7:$R$2292,12,0)</f>
        <v>-6.5412999999999997</v>
      </c>
      <c r="I35" s="61">
        <f t="shared" si="2"/>
        <v>54</v>
      </c>
      <c r="J35" s="60">
        <f>VLOOKUP($A35,'Return Data'!$B$7:$R$2292,13,0)</f>
        <v>4.9687999999999999</v>
      </c>
      <c r="K35" s="61">
        <f t="shared" si="3"/>
        <v>38</v>
      </c>
      <c r="L35" s="60">
        <f>VLOOKUP($A35,'Return Data'!$B$7:$R$2292,17,0)</f>
        <v>21.957799999999999</v>
      </c>
      <c r="M35" s="61">
        <f t="shared" si="4"/>
        <v>48</v>
      </c>
      <c r="N35" s="60">
        <f>VLOOKUP($A35,'Return Data'!$B$7:$R$2292,14,0)</f>
        <v>12.7151</v>
      </c>
      <c r="O35" s="61">
        <f t="shared" si="8"/>
        <v>52</v>
      </c>
      <c r="P35" s="60">
        <f>VLOOKUP($A35,'Return Data'!$B$7:$R$2292,15,0)</f>
        <v>7.9154</v>
      </c>
      <c r="Q35" s="61">
        <f t="shared" si="9"/>
        <v>37</v>
      </c>
      <c r="R35" s="60">
        <f>VLOOKUP($A35,'Return Data'!$B$7:$R$2292,16,0)</f>
        <v>10.7607</v>
      </c>
      <c r="S35" s="62">
        <f t="shared" si="6"/>
        <v>49</v>
      </c>
    </row>
    <row r="36" spans="1:19" x14ac:dyDescent="0.3">
      <c r="A36" s="58" t="s">
        <v>296</v>
      </c>
      <c r="B36" s="59">
        <f>VLOOKUP($A36,'Return Data'!$B$7:$R$2292,3,0)</f>
        <v>44771</v>
      </c>
      <c r="C36" s="60">
        <f>VLOOKUP($A36,'Return Data'!$B$7:$R$2292,4,0)</f>
        <v>76.835499999999996</v>
      </c>
      <c r="D36" s="60">
        <f>VLOOKUP($A36,'Return Data'!$B$7:$R$2292,10,0)</f>
        <v>1.4026000000000001</v>
      </c>
      <c r="E36" s="61">
        <f t="shared" si="0"/>
        <v>11</v>
      </c>
      <c r="F36" s="60">
        <f>VLOOKUP($A36,'Return Data'!$B$7:$R$2292,11,0)</f>
        <v>0.69269999999999998</v>
      </c>
      <c r="G36" s="61">
        <f t="shared" si="1"/>
        <v>12</v>
      </c>
      <c r="H36" s="60">
        <f>VLOOKUP($A36,'Return Data'!$B$7:$R$2292,12,0)</f>
        <v>-1.1909000000000001</v>
      </c>
      <c r="I36" s="61">
        <f t="shared" si="2"/>
        <v>22</v>
      </c>
      <c r="J36" s="60">
        <f>VLOOKUP($A36,'Return Data'!$B$7:$R$2292,13,0)</f>
        <v>9.7568000000000001</v>
      </c>
      <c r="K36" s="61">
        <f t="shared" si="3"/>
        <v>14</v>
      </c>
      <c r="L36" s="60">
        <f>VLOOKUP($A36,'Return Data'!$B$7:$R$2292,17,0)</f>
        <v>32.062800000000003</v>
      </c>
      <c r="M36" s="61">
        <f t="shared" si="4"/>
        <v>16</v>
      </c>
      <c r="N36" s="60">
        <f>VLOOKUP($A36,'Return Data'!$B$7:$R$2292,14,0)</f>
        <v>14.874700000000001</v>
      </c>
      <c r="O36" s="61">
        <f t="shared" si="8"/>
        <v>43</v>
      </c>
      <c r="P36" s="60">
        <f>VLOOKUP($A36,'Return Data'!$B$7:$R$2292,15,0)</f>
        <v>4.8512000000000004</v>
      </c>
      <c r="Q36" s="61">
        <f t="shared" si="9"/>
        <v>42</v>
      </c>
      <c r="R36" s="60">
        <f>VLOOKUP($A36,'Return Data'!$B$7:$R$2292,16,0)</f>
        <v>12.8535</v>
      </c>
      <c r="S36" s="62">
        <f t="shared" si="6"/>
        <v>34</v>
      </c>
    </row>
    <row r="37" spans="1:19" x14ac:dyDescent="0.3">
      <c r="A37" s="58" t="s">
        <v>297</v>
      </c>
      <c r="B37" s="59">
        <f>VLOOKUP($A37,'Return Data'!$B$7:$R$2292,3,0)</f>
        <v>44771</v>
      </c>
      <c r="C37" s="60">
        <f>VLOOKUP($A37,'Return Data'!$B$7:$R$2292,4,0)</f>
        <v>18.5654</v>
      </c>
      <c r="D37" s="60">
        <f>VLOOKUP($A37,'Return Data'!$B$7:$R$2292,10,0)</f>
        <v>0.77680000000000005</v>
      </c>
      <c r="E37" s="61">
        <f t="shared" si="0"/>
        <v>19</v>
      </c>
      <c r="F37" s="60">
        <f>VLOOKUP($A37,'Return Data'!$B$7:$R$2292,11,0)</f>
        <v>0.1014</v>
      </c>
      <c r="G37" s="61">
        <f t="shared" si="1"/>
        <v>18</v>
      </c>
      <c r="H37" s="60">
        <f>VLOOKUP($A37,'Return Data'!$B$7:$R$2292,12,0)</f>
        <v>1.0158</v>
      </c>
      <c r="I37" s="61">
        <f t="shared" si="2"/>
        <v>12</v>
      </c>
      <c r="J37" s="60">
        <f>VLOOKUP($A37,'Return Data'!$B$7:$R$2292,13,0)</f>
        <v>10.424200000000001</v>
      </c>
      <c r="K37" s="61">
        <f t="shared" si="3"/>
        <v>11</v>
      </c>
      <c r="L37" s="60">
        <f>VLOOKUP($A37,'Return Data'!$B$7:$R$2292,17,0)</f>
        <v>28.0928</v>
      </c>
      <c r="M37" s="61">
        <f t="shared" si="4"/>
        <v>35</v>
      </c>
      <c r="N37" s="60"/>
      <c r="O37" s="61"/>
      <c r="P37" s="60"/>
      <c r="Q37" s="61"/>
      <c r="R37" s="60">
        <f>VLOOKUP($A37,'Return Data'!$B$7:$R$2292,16,0)</f>
        <v>22.766500000000001</v>
      </c>
      <c r="S37" s="62">
        <f t="shared" si="6"/>
        <v>4</v>
      </c>
    </row>
    <row r="38" spans="1:19" x14ac:dyDescent="0.3">
      <c r="A38" s="58" t="s">
        <v>1931</v>
      </c>
      <c r="B38" s="59">
        <f>VLOOKUP($A38,'Return Data'!$B$7:$R$2292,3,0)</f>
        <v>44771</v>
      </c>
      <c r="C38" s="60">
        <f>VLOOKUP($A38,'Return Data'!$B$7:$R$2292,4,0)</f>
        <v>23.25</v>
      </c>
      <c r="D38" s="60">
        <f>VLOOKUP($A38,'Return Data'!$B$7:$R$2292,10,0)</f>
        <v>-1.2319</v>
      </c>
      <c r="E38" s="61">
        <f t="shared" si="0"/>
        <v>44</v>
      </c>
      <c r="F38" s="60">
        <f>VLOOKUP($A38,'Return Data'!$B$7:$R$2292,11,0)</f>
        <v>-2.3109000000000002</v>
      </c>
      <c r="G38" s="61">
        <f t="shared" si="1"/>
        <v>46</v>
      </c>
      <c r="H38" s="60">
        <f>VLOOKUP($A38,'Return Data'!$B$7:$R$2292,12,0)</f>
        <v>0.51880000000000004</v>
      </c>
      <c r="I38" s="61">
        <f t="shared" si="2"/>
        <v>16</v>
      </c>
      <c r="J38" s="60">
        <f>VLOOKUP($A38,'Return Data'!$B$7:$R$2292,13,0)</f>
        <v>8.5434000000000001</v>
      </c>
      <c r="K38" s="61">
        <f t="shared" si="3"/>
        <v>18</v>
      </c>
      <c r="L38" s="60">
        <f>VLOOKUP($A38,'Return Data'!$B$7:$R$2292,17,0)</f>
        <v>29.517900000000001</v>
      </c>
      <c r="M38" s="61">
        <f t="shared" si="4"/>
        <v>24</v>
      </c>
      <c r="N38" s="60">
        <f>VLOOKUP($A38,'Return Data'!$B$7:$R$2292,14,0)</f>
        <v>18.601299999999998</v>
      </c>
      <c r="O38" s="61">
        <f t="shared" ref="O38:O65" si="10">RANK(N38,N$8:N$65,0)</f>
        <v>27</v>
      </c>
      <c r="P38" s="60">
        <f>VLOOKUP($A38,'Return Data'!$B$7:$R$2292,15,0)</f>
        <v>11.654400000000001</v>
      </c>
      <c r="Q38" s="61">
        <f t="shared" ref="Q38:Q44" si="11">RANK(P38,P$8:P$65,0)</f>
        <v>15</v>
      </c>
      <c r="R38" s="60">
        <f>VLOOKUP($A38,'Return Data'!$B$7:$R$2292,16,0)</f>
        <v>13.5588</v>
      </c>
      <c r="S38" s="62">
        <f t="shared" si="6"/>
        <v>30</v>
      </c>
    </row>
    <row r="39" spans="1:19" x14ac:dyDescent="0.3">
      <c r="A39" s="58" t="s">
        <v>301</v>
      </c>
      <c r="B39" s="59">
        <f>VLOOKUP($A39,'Return Data'!$B$7:$R$2292,3,0)</f>
        <v>44771</v>
      </c>
      <c r="C39" s="60">
        <f>VLOOKUP($A39,'Return Data'!$B$7:$R$2292,4,0)</f>
        <v>223.99629999999999</v>
      </c>
      <c r="D39" s="60">
        <f>VLOOKUP($A39,'Return Data'!$B$7:$R$2292,10,0)</f>
        <v>-2.5348000000000002</v>
      </c>
      <c r="E39" s="61">
        <f t="shared" si="0"/>
        <v>55</v>
      </c>
      <c r="F39" s="60">
        <f>VLOOKUP($A39,'Return Data'!$B$7:$R$2292,11,0)</f>
        <v>1.6021000000000001</v>
      </c>
      <c r="G39" s="61">
        <f t="shared" si="1"/>
        <v>9</v>
      </c>
      <c r="H39" s="60">
        <f>VLOOKUP($A39,'Return Data'!$B$7:$R$2292,12,0)</f>
        <v>4.4833999999999996</v>
      </c>
      <c r="I39" s="61">
        <f t="shared" si="2"/>
        <v>5</v>
      </c>
      <c r="J39" s="60">
        <f>VLOOKUP($A39,'Return Data'!$B$7:$R$2292,13,0)</f>
        <v>8.5151000000000003</v>
      </c>
      <c r="K39" s="61">
        <f t="shared" si="3"/>
        <v>19</v>
      </c>
      <c r="L39" s="60">
        <f>VLOOKUP($A39,'Return Data'!$B$7:$R$2292,17,0)</f>
        <v>49.552900000000001</v>
      </c>
      <c r="M39" s="61">
        <f t="shared" si="4"/>
        <v>7</v>
      </c>
      <c r="N39" s="60">
        <f>VLOOKUP($A39,'Return Data'!$B$7:$R$2292,14,0)</f>
        <v>35.7239</v>
      </c>
      <c r="O39" s="61">
        <f t="shared" si="10"/>
        <v>1</v>
      </c>
      <c r="P39" s="60">
        <f>VLOOKUP($A39,'Return Data'!$B$7:$R$2292,15,0)</f>
        <v>20.481999999999999</v>
      </c>
      <c r="Q39" s="61">
        <f t="shared" si="11"/>
        <v>2</v>
      </c>
      <c r="R39" s="60">
        <f>VLOOKUP($A39,'Return Data'!$B$7:$R$2292,16,0)</f>
        <v>14.930099999999999</v>
      </c>
      <c r="S39" s="62">
        <f t="shared" si="6"/>
        <v>22</v>
      </c>
    </row>
    <row r="40" spans="1:19" x14ac:dyDescent="0.3">
      <c r="A40" s="58" t="s">
        <v>302</v>
      </c>
      <c r="B40" s="59">
        <f>VLOOKUP($A40,'Return Data'!$B$7:$R$2292,3,0)</f>
        <v>44771</v>
      </c>
      <c r="C40" s="60">
        <f>VLOOKUP($A40,'Return Data'!$B$7:$R$2292,4,0)</f>
        <v>75.34</v>
      </c>
      <c r="D40" s="60">
        <f>VLOOKUP($A40,'Return Data'!$B$7:$R$2292,10,0)</f>
        <v>2.1282000000000001</v>
      </c>
      <c r="E40" s="61">
        <f t="shared" ref="E40:E65" si="12">RANK(D40,D$8:D$65,0)</f>
        <v>3</v>
      </c>
      <c r="F40" s="60">
        <f>VLOOKUP($A40,'Return Data'!$B$7:$R$2292,11,0)</f>
        <v>1.6734</v>
      </c>
      <c r="G40" s="61">
        <f t="shared" ref="G40:G65" si="13">RANK(F40,F$8:F$65,0)</f>
        <v>8</v>
      </c>
      <c r="H40" s="60">
        <f>VLOOKUP($A40,'Return Data'!$B$7:$R$2292,12,0)</f>
        <v>-1.7603</v>
      </c>
      <c r="I40" s="61">
        <f t="shared" ref="I40:I65" si="14">RANK(H40,H$8:H$65,0)</f>
        <v>25</v>
      </c>
      <c r="J40" s="60">
        <f>VLOOKUP($A40,'Return Data'!$B$7:$R$2292,13,0)</f>
        <v>4.4938000000000002</v>
      </c>
      <c r="K40" s="61">
        <f t="shared" ref="K40:K65" si="15">RANK(J40,J$8:J$65,0)</f>
        <v>42</v>
      </c>
      <c r="L40" s="60">
        <f>VLOOKUP($A40,'Return Data'!$B$7:$R$2292,17,0)</f>
        <v>26.18</v>
      </c>
      <c r="M40" s="61">
        <f t="shared" ref="M40:M65" si="16">RANK(L40,L$8:L$65,0)</f>
        <v>41</v>
      </c>
      <c r="N40" s="60">
        <f>VLOOKUP($A40,'Return Data'!$B$7:$R$2292,14,0)</f>
        <v>12.925800000000001</v>
      </c>
      <c r="O40" s="61">
        <f t="shared" si="10"/>
        <v>51</v>
      </c>
      <c r="P40" s="60">
        <f>VLOOKUP($A40,'Return Data'!$B$7:$R$2292,15,0)</f>
        <v>8.3242999999999991</v>
      </c>
      <c r="Q40" s="61">
        <f t="shared" si="11"/>
        <v>34</v>
      </c>
      <c r="R40" s="60">
        <f>VLOOKUP($A40,'Return Data'!$B$7:$R$2292,16,0)</f>
        <v>15.8238</v>
      </c>
      <c r="S40" s="62">
        <f t="shared" ref="S40:S65" si="17">RANK(R40,R$8:R$65,0)</f>
        <v>17</v>
      </c>
    </row>
    <row r="41" spans="1:19" x14ac:dyDescent="0.3">
      <c r="A41" s="58" t="s">
        <v>373</v>
      </c>
      <c r="B41" s="59">
        <f>VLOOKUP($A41,'Return Data'!$B$7:$R$2292,3,0)</f>
        <v>44771</v>
      </c>
      <c r="C41" s="60">
        <f>VLOOKUP($A41,'Return Data'!$B$7:$R$2292,4,0)</f>
        <v>685.24795763192105</v>
      </c>
      <c r="D41" s="60">
        <f>VLOOKUP($A41,'Return Data'!$B$7:$R$2292,10,0)</f>
        <v>1.3220000000000001</v>
      </c>
      <c r="E41" s="61">
        <f t="shared" si="12"/>
        <v>13</v>
      </c>
      <c r="F41" s="60">
        <f>VLOOKUP($A41,'Return Data'!$B$7:$R$2292,11,0)</f>
        <v>0.126</v>
      </c>
      <c r="G41" s="61">
        <f t="shared" si="13"/>
        <v>16</v>
      </c>
      <c r="H41" s="60">
        <f>VLOOKUP($A41,'Return Data'!$B$7:$R$2292,12,0)</f>
        <v>-2.3361999999999998</v>
      </c>
      <c r="I41" s="61">
        <f t="shared" si="14"/>
        <v>29</v>
      </c>
      <c r="J41" s="60">
        <f>VLOOKUP($A41,'Return Data'!$B$7:$R$2292,13,0)</f>
        <v>7.6326999999999998</v>
      </c>
      <c r="K41" s="61">
        <f t="shared" si="15"/>
        <v>27</v>
      </c>
      <c r="L41" s="60">
        <f>VLOOKUP($A41,'Return Data'!$B$7:$R$2292,17,0)</f>
        <v>26.491900000000001</v>
      </c>
      <c r="M41" s="61">
        <f t="shared" si="16"/>
        <v>40</v>
      </c>
      <c r="N41" s="60">
        <f>VLOOKUP($A41,'Return Data'!$B$7:$R$2292,14,0)</f>
        <v>17.425699999999999</v>
      </c>
      <c r="O41" s="61">
        <f t="shared" si="10"/>
        <v>32</v>
      </c>
      <c r="P41" s="60">
        <f>VLOOKUP($A41,'Return Data'!$B$7:$R$2292,15,0)</f>
        <v>9.7792999999999992</v>
      </c>
      <c r="Q41" s="61">
        <f t="shared" si="11"/>
        <v>24</v>
      </c>
      <c r="R41" s="60">
        <f>VLOOKUP($A41,'Return Data'!$B$7:$R$2292,16,0)</f>
        <v>15.492699999999999</v>
      </c>
      <c r="S41" s="62">
        <f t="shared" si="17"/>
        <v>19</v>
      </c>
    </row>
    <row r="42" spans="1:19" x14ac:dyDescent="0.3">
      <c r="A42" s="58" t="s">
        <v>304</v>
      </c>
      <c r="B42" s="59">
        <f>VLOOKUP($A42,'Return Data'!$B$7:$R$2292,3,0)</f>
        <v>44771</v>
      </c>
      <c r="C42" s="60">
        <f>VLOOKUP($A42,'Return Data'!$B$7:$R$2292,4,0)</f>
        <v>25.947700000000001</v>
      </c>
      <c r="D42" s="60">
        <f>VLOOKUP($A42,'Return Data'!$B$7:$R$2292,10,0)</f>
        <v>9.3700000000000006E-2</v>
      </c>
      <c r="E42" s="61">
        <f t="shared" si="12"/>
        <v>31</v>
      </c>
      <c r="F42" s="60">
        <f>VLOOKUP($A42,'Return Data'!$B$7:$R$2292,11,0)</f>
        <v>-0.86990000000000001</v>
      </c>
      <c r="G42" s="61">
        <f t="shared" si="13"/>
        <v>27</v>
      </c>
      <c r="H42" s="60">
        <f>VLOOKUP($A42,'Return Data'!$B$7:$R$2292,12,0)</f>
        <v>6.3708999999999998</v>
      </c>
      <c r="I42" s="61">
        <f t="shared" si="14"/>
        <v>1</v>
      </c>
      <c r="J42" s="60">
        <f>VLOOKUP($A42,'Return Data'!$B$7:$R$2292,13,0)</f>
        <v>15.0526</v>
      </c>
      <c r="K42" s="61">
        <f t="shared" si="15"/>
        <v>2</v>
      </c>
      <c r="L42" s="60">
        <f>VLOOKUP($A42,'Return Data'!$B$7:$R$2292,17,0)</f>
        <v>39.394399999999997</v>
      </c>
      <c r="M42" s="61">
        <f t="shared" si="16"/>
        <v>10</v>
      </c>
      <c r="N42" s="60">
        <f>VLOOKUP($A42,'Return Data'!$B$7:$R$2292,14,0)</f>
        <v>25.410900000000002</v>
      </c>
      <c r="O42" s="61">
        <f t="shared" si="10"/>
        <v>11</v>
      </c>
      <c r="P42" s="60">
        <f>VLOOKUP($A42,'Return Data'!$B$7:$R$2292,15,0)</f>
        <v>13.925800000000001</v>
      </c>
      <c r="Q42" s="61">
        <f t="shared" si="11"/>
        <v>6</v>
      </c>
      <c r="R42" s="60">
        <f>VLOOKUP($A42,'Return Data'!$B$7:$R$2292,16,0)</f>
        <v>16.252700000000001</v>
      </c>
      <c r="S42" s="62">
        <f t="shared" si="17"/>
        <v>13</v>
      </c>
    </row>
    <row r="43" spans="1:19" x14ac:dyDescent="0.3">
      <c r="A43" s="58" t="s">
        <v>305</v>
      </c>
      <c r="B43" s="59">
        <f>VLOOKUP($A43,'Return Data'!$B$7:$R$2292,3,0)</f>
        <v>44771</v>
      </c>
      <c r="C43" s="60">
        <f>VLOOKUP($A43,'Return Data'!$B$7:$R$2292,4,0)</f>
        <v>26.460899999999999</v>
      </c>
      <c r="D43" s="60">
        <f>VLOOKUP($A43,'Return Data'!$B$7:$R$2292,10,0)</f>
        <v>-0.53149999999999997</v>
      </c>
      <c r="E43" s="61">
        <f t="shared" si="12"/>
        <v>42</v>
      </c>
      <c r="F43" s="60">
        <f>VLOOKUP($A43,'Return Data'!$B$7:$R$2292,11,0)</f>
        <v>-1.5826</v>
      </c>
      <c r="G43" s="61">
        <f t="shared" si="13"/>
        <v>39</v>
      </c>
      <c r="H43" s="60">
        <f>VLOOKUP($A43,'Return Data'!$B$7:$R$2292,12,0)</f>
        <v>4.4143999999999997</v>
      </c>
      <c r="I43" s="61">
        <f t="shared" si="14"/>
        <v>6</v>
      </c>
      <c r="J43" s="60">
        <f>VLOOKUP($A43,'Return Data'!$B$7:$R$2292,13,0)</f>
        <v>12.9673</v>
      </c>
      <c r="K43" s="61">
        <f t="shared" si="15"/>
        <v>6</v>
      </c>
      <c r="L43" s="60">
        <f>VLOOKUP($A43,'Return Data'!$B$7:$R$2292,17,0)</f>
        <v>37.849299999999999</v>
      </c>
      <c r="M43" s="61">
        <f t="shared" si="16"/>
        <v>12</v>
      </c>
      <c r="N43" s="60">
        <f>VLOOKUP($A43,'Return Data'!$B$7:$R$2292,14,0)</f>
        <v>24.935500000000001</v>
      </c>
      <c r="O43" s="61">
        <f t="shared" si="10"/>
        <v>13</v>
      </c>
      <c r="P43" s="60">
        <f>VLOOKUP($A43,'Return Data'!$B$7:$R$2292,15,0)</f>
        <v>13.7445</v>
      </c>
      <c r="Q43" s="61">
        <f t="shared" si="11"/>
        <v>7</v>
      </c>
      <c r="R43" s="60">
        <f>VLOOKUP($A43,'Return Data'!$B$7:$R$2292,16,0)</f>
        <v>14.1562</v>
      </c>
      <c r="S43" s="62">
        <f t="shared" si="17"/>
        <v>27</v>
      </c>
    </row>
    <row r="44" spans="1:19" x14ac:dyDescent="0.3">
      <c r="A44" s="58" t="s">
        <v>306</v>
      </c>
      <c r="B44" s="59">
        <f>VLOOKUP($A44,'Return Data'!$B$7:$R$2292,3,0)</f>
        <v>44771</v>
      </c>
      <c r="C44" s="60">
        <f>VLOOKUP($A44,'Return Data'!$B$7:$R$2292,4,0)</f>
        <v>25.192399999999999</v>
      </c>
      <c r="D44" s="60">
        <f>VLOOKUP($A44,'Return Data'!$B$7:$R$2292,10,0)</f>
        <v>-0.14030000000000001</v>
      </c>
      <c r="E44" s="61">
        <f t="shared" si="12"/>
        <v>39</v>
      </c>
      <c r="F44" s="60">
        <f>VLOOKUP($A44,'Return Data'!$B$7:$R$2292,11,0)</f>
        <v>-1.24</v>
      </c>
      <c r="G44" s="61">
        <f t="shared" si="13"/>
        <v>33</v>
      </c>
      <c r="H44" s="60">
        <f>VLOOKUP($A44,'Return Data'!$B$7:$R$2292,12,0)</f>
        <v>5.5404999999999998</v>
      </c>
      <c r="I44" s="61">
        <f t="shared" si="14"/>
        <v>2</v>
      </c>
      <c r="J44" s="60">
        <f>VLOOKUP($A44,'Return Data'!$B$7:$R$2292,13,0)</f>
        <v>14.2979</v>
      </c>
      <c r="K44" s="61">
        <f t="shared" si="15"/>
        <v>3</v>
      </c>
      <c r="L44" s="60">
        <f>VLOOKUP($A44,'Return Data'!$B$7:$R$2292,17,0)</f>
        <v>39.0244</v>
      </c>
      <c r="M44" s="61">
        <f t="shared" si="16"/>
        <v>11</v>
      </c>
      <c r="N44" s="60">
        <f>VLOOKUP($A44,'Return Data'!$B$7:$R$2292,14,0)</f>
        <v>24.554099999999998</v>
      </c>
      <c r="O44" s="61">
        <f t="shared" si="10"/>
        <v>14</v>
      </c>
      <c r="P44" s="60">
        <f>VLOOKUP($A44,'Return Data'!$B$7:$R$2292,15,0)</f>
        <v>13.058</v>
      </c>
      <c r="Q44" s="61">
        <f t="shared" si="11"/>
        <v>8</v>
      </c>
      <c r="R44" s="60">
        <f>VLOOKUP($A44,'Return Data'!$B$7:$R$2292,16,0)</f>
        <v>13.231299999999999</v>
      </c>
      <c r="S44" s="62">
        <f t="shared" si="17"/>
        <v>31</v>
      </c>
    </row>
    <row r="45" spans="1:19" x14ac:dyDescent="0.3">
      <c r="A45" s="58" t="s">
        <v>307</v>
      </c>
      <c r="B45" s="59">
        <f>VLOOKUP($A45,'Return Data'!$B$7:$R$2292,3,0)</f>
        <v>44771</v>
      </c>
      <c r="C45" s="60">
        <f>VLOOKUP($A45,'Return Data'!$B$7:$R$2292,4,0)</f>
        <v>30.148499999999999</v>
      </c>
      <c r="D45" s="60">
        <f>VLOOKUP($A45,'Return Data'!$B$7:$R$2292,10,0)</f>
        <v>-1.9877</v>
      </c>
      <c r="E45" s="61">
        <f t="shared" si="12"/>
        <v>49</v>
      </c>
      <c r="F45" s="60">
        <f>VLOOKUP($A45,'Return Data'!$B$7:$R$2292,11,0)</f>
        <v>0.91510000000000002</v>
      </c>
      <c r="G45" s="61">
        <f t="shared" si="13"/>
        <v>11</v>
      </c>
      <c r="H45" s="60">
        <f>VLOOKUP($A45,'Return Data'!$B$7:$R$2292,12,0)</f>
        <v>-0.23300000000000001</v>
      </c>
      <c r="I45" s="61">
        <f t="shared" si="14"/>
        <v>20</v>
      </c>
      <c r="J45" s="60">
        <f>VLOOKUP($A45,'Return Data'!$B$7:$R$2292,13,0)</f>
        <v>7.7508999999999997</v>
      </c>
      <c r="K45" s="61">
        <f t="shared" si="15"/>
        <v>24</v>
      </c>
      <c r="L45" s="60">
        <f>VLOOKUP($A45,'Return Data'!$B$7:$R$2292,17,0)</f>
        <v>49.2072</v>
      </c>
      <c r="M45" s="61">
        <f t="shared" si="16"/>
        <v>8</v>
      </c>
      <c r="N45" s="60">
        <f>VLOOKUP($A45,'Return Data'!$B$7:$R$2292,14,0)</f>
        <v>35.061900000000001</v>
      </c>
      <c r="O45" s="61">
        <f t="shared" si="10"/>
        <v>3</v>
      </c>
      <c r="P45" s="60"/>
      <c r="Q45" s="61"/>
      <c r="R45" s="60">
        <f>VLOOKUP($A45,'Return Data'!$B$7:$R$2292,16,0)</f>
        <v>22.996600000000001</v>
      </c>
      <c r="S45" s="62">
        <f t="shared" si="17"/>
        <v>3</v>
      </c>
    </row>
    <row r="46" spans="1:19" x14ac:dyDescent="0.3">
      <c r="A46" s="58" t="s">
        <v>308</v>
      </c>
      <c r="B46" s="59">
        <f>VLOOKUP($A46,'Return Data'!$B$7:$R$2292,3,0)</f>
        <v>44771</v>
      </c>
      <c r="C46" s="60">
        <f>VLOOKUP($A46,'Return Data'!$B$7:$R$2292,4,0)</f>
        <v>17.244199999999999</v>
      </c>
      <c r="D46" s="60">
        <f>VLOOKUP($A46,'Return Data'!$B$7:$R$2292,10,0)</f>
        <v>-7.7600000000000002E-2</v>
      </c>
      <c r="E46" s="61">
        <f t="shared" si="12"/>
        <v>38</v>
      </c>
      <c r="F46" s="60">
        <f>VLOOKUP($A46,'Return Data'!$B$7:$R$2292,11,0)</f>
        <v>-1.9943</v>
      </c>
      <c r="G46" s="61">
        <f t="shared" si="13"/>
        <v>42</v>
      </c>
      <c r="H46" s="60">
        <f>VLOOKUP($A46,'Return Data'!$B$7:$R$2292,12,0)</f>
        <v>-3.3260999999999998</v>
      </c>
      <c r="I46" s="61">
        <f t="shared" si="14"/>
        <v>32</v>
      </c>
      <c r="J46" s="60">
        <f>VLOOKUP($A46,'Return Data'!$B$7:$R$2292,13,0)</f>
        <v>4.4964000000000004</v>
      </c>
      <c r="K46" s="61">
        <f t="shared" si="15"/>
        <v>41</v>
      </c>
      <c r="L46" s="60">
        <f>VLOOKUP($A46,'Return Data'!$B$7:$R$2292,17,0)</f>
        <v>30.379899999999999</v>
      </c>
      <c r="M46" s="61">
        <f t="shared" si="16"/>
        <v>20</v>
      </c>
      <c r="N46" s="60">
        <f>VLOOKUP($A46,'Return Data'!$B$7:$R$2292,14,0)</f>
        <v>19.172899999999998</v>
      </c>
      <c r="O46" s="61">
        <f t="shared" si="10"/>
        <v>23</v>
      </c>
      <c r="P46" s="60"/>
      <c r="Q46" s="61"/>
      <c r="R46" s="60">
        <f>VLOOKUP($A46,'Return Data'!$B$7:$R$2292,16,0)</f>
        <v>14.456</v>
      </c>
      <c r="S46" s="62">
        <f t="shared" si="17"/>
        <v>24</v>
      </c>
    </row>
    <row r="47" spans="1:19" x14ac:dyDescent="0.3">
      <c r="A47" s="58" t="s">
        <v>309</v>
      </c>
      <c r="B47" s="59">
        <f>VLOOKUP($A47,'Return Data'!$B$7:$R$2292,3,0)</f>
        <v>44771</v>
      </c>
      <c r="C47" s="60">
        <f>VLOOKUP($A47,'Return Data'!$B$7:$R$2292,4,0)</f>
        <v>16.214500000000001</v>
      </c>
      <c r="D47" s="60">
        <f>VLOOKUP($A47,'Return Data'!$B$7:$R$2292,10,0)</f>
        <v>-6.8400000000000002E-2</v>
      </c>
      <c r="E47" s="61">
        <f t="shared" si="12"/>
        <v>37</v>
      </c>
      <c r="F47" s="60">
        <f>VLOOKUP($A47,'Return Data'!$B$7:$R$2292,11,0)</f>
        <v>-0.5514</v>
      </c>
      <c r="G47" s="61">
        <f t="shared" si="13"/>
        <v>25</v>
      </c>
      <c r="H47" s="60">
        <f>VLOOKUP($A47,'Return Data'!$B$7:$R$2292,12,0)</f>
        <v>-1.4866999999999999</v>
      </c>
      <c r="I47" s="61">
        <f t="shared" si="14"/>
        <v>24</v>
      </c>
      <c r="J47" s="60">
        <f>VLOOKUP($A47,'Return Data'!$B$7:$R$2292,13,0)</f>
        <v>8.3117999999999999</v>
      </c>
      <c r="K47" s="61">
        <f t="shared" si="15"/>
        <v>20</v>
      </c>
      <c r="L47" s="60">
        <f>VLOOKUP($A47,'Return Data'!$B$7:$R$2292,17,0)</f>
        <v>28.516200000000001</v>
      </c>
      <c r="M47" s="61">
        <f t="shared" si="16"/>
        <v>31</v>
      </c>
      <c r="N47" s="60">
        <f>VLOOKUP($A47,'Return Data'!$B$7:$R$2292,14,0)</f>
        <v>18.132000000000001</v>
      </c>
      <c r="O47" s="61">
        <f t="shared" si="10"/>
        <v>29</v>
      </c>
      <c r="P47" s="60"/>
      <c r="Q47" s="61"/>
      <c r="R47" s="60">
        <f>VLOOKUP($A47,'Return Data'!$B$7:$R$2292,16,0)</f>
        <v>11.773099999999999</v>
      </c>
      <c r="S47" s="62">
        <f t="shared" si="17"/>
        <v>38</v>
      </c>
    </row>
    <row r="48" spans="1:19" x14ac:dyDescent="0.3">
      <c r="A48" s="58" t="s">
        <v>310</v>
      </c>
      <c r="B48" s="59">
        <f>VLOOKUP($A48,'Return Data'!$B$7:$R$2292,3,0)</f>
        <v>0</v>
      </c>
      <c r="C48" s="60">
        <f>VLOOKUP($A48,'Return Data'!$B$7:$R$2292,4,0)</f>
        <v>0</v>
      </c>
      <c r="D48" s="60">
        <f>VLOOKUP($A48,'Return Data'!$B$7:$R$2292,10,0)</f>
        <v>0</v>
      </c>
      <c r="E48" s="61">
        <f t="shared" si="12"/>
        <v>32</v>
      </c>
      <c r="F48" s="60">
        <f>VLOOKUP($A48,'Return Data'!$B$7:$R$2292,11,0)</f>
        <v>0</v>
      </c>
      <c r="G48" s="61">
        <f t="shared" si="13"/>
        <v>19</v>
      </c>
      <c r="H48" s="60">
        <f>VLOOKUP($A48,'Return Data'!$B$7:$R$2292,12,0)</f>
        <v>0</v>
      </c>
      <c r="I48" s="61">
        <f t="shared" si="14"/>
        <v>19</v>
      </c>
      <c r="J48" s="60">
        <f>VLOOKUP($A48,'Return Data'!$B$7:$R$2292,13,0)</f>
        <v>0</v>
      </c>
      <c r="K48" s="61">
        <f t="shared" si="15"/>
        <v>49</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44771</v>
      </c>
      <c r="C49" s="60">
        <f>VLOOKUP($A49,'Return Data'!$B$7:$R$2292,4,0)</f>
        <v>59.9953</v>
      </c>
      <c r="D49" s="60">
        <f>VLOOKUP($A49,'Return Data'!$B$7:$R$2292,10,0)</f>
        <v>0.62709999999999999</v>
      </c>
      <c r="E49" s="61">
        <f t="shared" si="12"/>
        <v>23</v>
      </c>
      <c r="F49" s="60">
        <f>VLOOKUP($A49,'Return Data'!$B$7:$R$2292,11,0)</f>
        <v>5.1054000000000004</v>
      </c>
      <c r="G49" s="61">
        <f t="shared" si="13"/>
        <v>2</v>
      </c>
      <c r="H49" s="60">
        <f>VLOOKUP($A49,'Return Data'!$B$7:$R$2292,12,0)</f>
        <v>2.6019999999999999</v>
      </c>
      <c r="I49" s="61">
        <f t="shared" si="14"/>
        <v>8</v>
      </c>
      <c r="J49" s="60">
        <f>VLOOKUP($A49,'Return Data'!$B$7:$R$2292,13,0)</f>
        <v>13.4983</v>
      </c>
      <c r="K49" s="61">
        <f t="shared" si="15"/>
        <v>5</v>
      </c>
      <c r="L49" s="60">
        <f>VLOOKUP($A49,'Return Data'!$B$7:$R$2292,17,0)</f>
        <v>43.257800000000003</v>
      </c>
      <c r="M49" s="61">
        <f t="shared" si="16"/>
        <v>9</v>
      </c>
      <c r="N49" s="60">
        <f>VLOOKUP($A49,'Return Data'!$B$7:$R$2292,14,0)</f>
        <v>35.200200000000002</v>
      </c>
      <c r="O49" s="61">
        <f t="shared" si="10"/>
        <v>2</v>
      </c>
      <c r="P49" s="60">
        <f>VLOOKUP($A49,'Return Data'!$B$7:$R$2292,15,0)</f>
        <v>22.700299999999999</v>
      </c>
      <c r="Q49" s="61">
        <f>RANK(P49,P$8:P$65,0)</f>
        <v>1</v>
      </c>
      <c r="R49" s="60">
        <f>VLOOKUP($A49,'Return Data'!$B$7:$R$2292,16,0)</f>
        <v>23.9572</v>
      </c>
      <c r="S49" s="62">
        <f t="shared" si="17"/>
        <v>1</v>
      </c>
    </row>
    <row r="50" spans="1:19" x14ac:dyDescent="0.3">
      <c r="A50" s="58" t="s">
        <v>312</v>
      </c>
      <c r="B50" s="59">
        <f>VLOOKUP($A50,'Return Data'!$B$7:$R$2292,3,0)</f>
        <v>44771</v>
      </c>
      <c r="C50" s="60">
        <f>VLOOKUP($A50,'Return Data'!$B$7:$R$2292,4,0)</f>
        <v>15.0655</v>
      </c>
      <c r="D50" s="60">
        <f>VLOOKUP($A50,'Return Data'!$B$7:$R$2292,10,0)</f>
        <v>0.63260000000000005</v>
      </c>
      <c r="E50" s="61">
        <f t="shared" si="12"/>
        <v>22</v>
      </c>
      <c r="F50" s="60">
        <f>VLOOKUP($A50,'Return Data'!$B$7:$R$2292,11,0)</f>
        <v>-1.3979999999999999</v>
      </c>
      <c r="G50" s="61">
        <f t="shared" si="13"/>
        <v>36</v>
      </c>
      <c r="H50" s="60">
        <f>VLOOKUP($A50,'Return Data'!$B$7:$R$2292,12,0)</f>
        <v>-5.0213999999999999</v>
      </c>
      <c r="I50" s="61">
        <f t="shared" si="14"/>
        <v>45</v>
      </c>
      <c r="J50" s="60">
        <f>VLOOKUP($A50,'Return Data'!$B$7:$R$2292,13,0)</f>
        <v>6.9104999999999999</v>
      </c>
      <c r="K50" s="61">
        <f t="shared" si="15"/>
        <v>33</v>
      </c>
      <c r="L50" s="60">
        <f>VLOOKUP($A50,'Return Data'!$B$7:$R$2292,17,0)</f>
        <v>17.613199999999999</v>
      </c>
      <c r="M50" s="61">
        <f t="shared" si="16"/>
        <v>55</v>
      </c>
      <c r="N50" s="60">
        <f>VLOOKUP($A50,'Return Data'!$B$7:$R$2292,14,0)</f>
        <v>14.3734</v>
      </c>
      <c r="O50" s="61">
        <f t="shared" si="10"/>
        <v>48</v>
      </c>
      <c r="P50" s="60"/>
      <c r="Q50" s="61"/>
      <c r="R50" s="60">
        <f>VLOOKUP($A50,'Return Data'!$B$7:$R$2292,16,0)</f>
        <v>12.3863</v>
      </c>
      <c r="S50" s="62">
        <f t="shared" si="17"/>
        <v>37</v>
      </c>
    </row>
    <row r="51" spans="1:19" x14ac:dyDescent="0.3">
      <c r="A51" s="58" t="s">
        <v>313</v>
      </c>
      <c r="B51" s="59">
        <f>VLOOKUP($A51,'Return Data'!$B$7:$R$2292,3,0)</f>
        <v>44771</v>
      </c>
      <c r="C51" s="60">
        <f>VLOOKUP($A51,'Return Data'!$B$7:$R$2292,4,0)</f>
        <v>147.28039999999999</v>
      </c>
      <c r="D51" s="60">
        <f>VLOOKUP($A51,'Return Data'!$B$7:$R$2292,10,0)</f>
        <v>1.8620000000000001</v>
      </c>
      <c r="E51" s="61">
        <f t="shared" si="12"/>
        <v>7</v>
      </c>
      <c r="F51" s="60">
        <f>VLOOKUP($A51,'Return Data'!$B$7:$R$2292,11,0)</f>
        <v>1.2023999999999999</v>
      </c>
      <c r="G51" s="61">
        <f t="shared" si="13"/>
        <v>10</v>
      </c>
      <c r="H51" s="60">
        <f>VLOOKUP($A51,'Return Data'!$B$7:$R$2292,12,0)</f>
        <v>-0.41520000000000001</v>
      </c>
      <c r="I51" s="61">
        <f t="shared" si="14"/>
        <v>21</v>
      </c>
      <c r="J51" s="60">
        <f>VLOOKUP($A51,'Return Data'!$B$7:$R$2292,13,0)</f>
        <v>9.1601999999999997</v>
      </c>
      <c r="K51" s="61">
        <f t="shared" si="15"/>
        <v>15</v>
      </c>
      <c r="L51" s="60">
        <f>VLOOKUP($A51,'Return Data'!$B$7:$R$2292,17,0)</f>
        <v>27.932200000000002</v>
      </c>
      <c r="M51" s="61">
        <f t="shared" si="16"/>
        <v>36</v>
      </c>
      <c r="N51" s="60">
        <f>VLOOKUP($A51,'Return Data'!$B$7:$R$2292,14,0)</f>
        <v>15.428800000000001</v>
      </c>
      <c r="O51" s="61">
        <f t="shared" si="10"/>
        <v>40</v>
      </c>
      <c r="P51" s="60">
        <f>VLOOKUP($A51,'Return Data'!$B$7:$R$2292,15,0)</f>
        <v>8.0033999999999992</v>
      </c>
      <c r="Q51" s="61">
        <f>RANK(P51,P$8:P$65,0)</f>
        <v>36</v>
      </c>
      <c r="R51" s="60">
        <f>VLOOKUP($A51,'Return Data'!$B$7:$R$2292,16,0)</f>
        <v>15.0039</v>
      </c>
      <c r="S51" s="62">
        <f t="shared" si="17"/>
        <v>21</v>
      </c>
    </row>
    <row r="52" spans="1:19" x14ac:dyDescent="0.3">
      <c r="A52" s="58" t="s">
        <v>314</v>
      </c>
      <c r="B52" s="59">
        <f>VLOOKUP($A52,'Return Data'!$B$7:$R$2292,3,0)</f>
        <v>44771</v>
      </c>
      <c r="C52" s="60">
        <f>VLOOKUP($A52,'Return Data'!$B$7:$R$2292,4,0)</f>
        <v>18.427399999999999</v>
      </c>
      <c r="D52" s="60">
        <f>VLOOKUP($A52,'Return Data'!$B$7:$R$2292,10,0)</f>
        <v>-2.4333999999999998</v>
      </c>
      <c r="E52" s="61">
        <f t="shared" si="12"/>
        <v>54</v>
      </c>
      <c r="F52" s="60">
        <f>VLOOKUP($A52,'Return Data'!$B$7:$R$2292,11,0)</f>
        <v>-0.6845</v>
      </c>
      <c r="G52" s="61">
        <f t="shared" si="13"/>
        <v>26</v>
      </c>
      <c r="H52" s="60">
        <f>VLOOKUP($A52,'Return Data'!$B$7:$R$2292,12,0)</f>
        <v>1.2339</v>
      </c>
      <c r="I52" s="61">
        <f t="shared" si="14"/>
        <v>11</v>
      </c>
      <c r="J52" s="60">
        <f>VLOOKUP($A52,'Return Data'!$B$7:$R$2292,13,0)</f>
        <v>8.0418000000000003</v>
      </c>
      <c r="K52" s="61">
        <f t="shared" si="15"/>
        <v>22</v>
      </c>
      <c r="L52" s="60">
        <f>VLOOKUP($A52,'Return Data'!$B$7:$R$2292,17,0)</f>
        <v>53.315199999999997</v>
      </c>
      <c r="M52" s="61">
        <f t="shared" si="16"/>
        <v>6</v>
      </c>
      <c r="N52" s="60">
        <f>VLOOKUP($A52,'Return Data'!$B$7:$R$2292,14,0)</f>
        <v>26.839400000000001</v>
      </c>
      <c r="O52" s="61">
        <f t="shared" si="10"/>
        <v>10</v>
      </c>
      <c r="P52" s="60">
        <f>VLOOKUP($A52,'Return Data'!$B$7:$R$2292,15,0)</f>
        <v>7.7093999999999996</v>
      </c>
      <c r="Q52" s="61">
        <f>RANK(P52,P$8:P$65,0)</f>
        <v>39</v>
      </c>
      <c r="R52" s="60">
        <f>VLOOKUP($A52,'Return Data'!$B$7:$R$2292,16,0)</f>
        <v>11.3285</v>
      </c>
      <c r="S52" s="62">
        <f t="shared" si="17"/>
        <v>42</v>
      </c>
    </row>
    <row r="53" spans="1:19" x14ac:dyDescent="0.3">
      <c r="A53" s="58" t="s">
        <v>315</v>
      </c>
      <c r="B53" s="59">
        <f>VLOOKUP($A53,'Return Data'!$B$7:$R$2292,3,0)</f>
        <v>44771</v>
      </c>
      <c r="C53" s="60">
        <f>VLOOKUP($A53,'Return Data'!$B$7:$R$2292,4,0)</f>
        <v>15.964</v>
      </c>
      <c r="D53" s="60">
        <f>VLOOKUP($A53,'Return Data'!$B$7:$R$2292,10,0)</f>
        <v>-2.1532</v>
      </c>
      <c r="E53" s="61">
        <f t="shared" si="12"/>
        <v>51</v>
      </c>
      <c r="F53" s="60">
        <f>VLOOKUP($A53,'Return Data'!$B$7:$R$2292,11,0)</f>
        <v>-0.40920000000000001</v>
      </c>
      <c r="G53" s="61">
        <f t="shared" si="13"/>
        <v>22</v>
      </c>
      <c r="H53" s="60">
        <f>VLOOKUP($A53,'Return Data'!$B$7:$R$2292,12,0)</f>
        <v>1.7172000000000001</v>
      </c>
      <c r="I53" s="61">
        <f t="shared" si="14"/>
        <v>10</v>
      </c>
      <c r="J53" s="60">
        <f>VLOOKUP($A53,'Return Data'!$B$7:$R$2292,13,0)</f>
        <v>8.7651000000000003</v>
      </c>
      <c r="K53" s="61">
        <f t="shared" si="15"/>
        <v>16</v>
      </c>
      <c r="L53" s="60">
        <f>VLOOKUP($A53,'Return Data'!$B$7:$R$2292,17,0)</f>
        <v>54.834000000000003</v>
      </c>
      <c r="M53" s="61">
        <f t="shared" si="16"/>
        <v>3</v>
      </c>
      <c r="N53" s="60">
        <f>VLOOKUP($A53,'Return Data'!$B$7:$R$2292,14,0)</f>
        <v>27.805499999999999</v>
      </c>
      <c r="O53" s="61">
        <f t="shared" si="10"/>
        <v>6</v>
      </c>
      <c r="P53" s="60"/>
      <c r="Q53" s="61"/>
      <c r="R53" s="60">
        <f>VLOOKUP($A53,'Return Data'!$B$7:$R$2292,16,0)</f>
        <v>9.1354000000000006</v>
      </c>
      <c r="S53" s="62">
        <f t="shared" si="17"/>
        <v>54</v>
      </c>
    </row>
    <row r="54" spans="1:19" x14ac:dyDescent="0.3">
      <c r="A54" s="58" t="s">
        <v>316</v>
      </c>
      <c r="B54" s="59">
        <f>VLOOKUP($A54,'Return Data'!$B$7:$R$2292,3,0)</f>
        <v>44771</v>
      </c>
      <c r="C54" s="60">
        <f>VLOOKUP($A54,'Return Data'!$B$7:$R$2292,4,0)</f>
        <v>14.7951</v>
      </c>
      <c r="D54" s="60">
        <f>VLOOKUP($A54,'Return Data'!$B$7:$R$2292,10,0)</f>
        <v>-2.1326000000000001</v>
      </c>
      <c r="E54" s="61">
        <f t="shared" si="12"/>
        <v>50</v>
      </c>
      <c r="F54" s="60">
        <f>VLOOKUP($A54,'Return Data'!$B$7:$R$2292,11,0)</f>
        <v>-2.0899999999999998E-2</v>
      </c>
      <c r="G54" s="61">
        <f t="shared" si="13"/>
        <v>20</v>
      </c>
      <c r="H54" s="60">
        <f>VLOOKUP($A54,'Return Data'!$B$7:$R$2292,12,0)</f>
        <v>0.95809999999999995</v>
      </c>
      <c r="I54" s="61">
        <f t="shared" si="14"/>
        <v>14</v>
      </c>
      <c r="J54" s="60">
        <f>VLOOKUP($A54,'Return Data'!$B$7:$R$2292,13,0)</f>
        <v>8.5624000000000002</v>
      </c>
      <c r="K54" s="61">
        <f t="shared" si="15"/>
        <v>17</v>
      </c>
      <c r="L54" s="60">
        <f>VLOOKUP($A54,'Return Data'!$B$7:$R$2292,17,0)</f>
        <v>57.2729</v>
      </c>
      <c r="M54" s="61">
        <f t="shared" si="16"/>
        <v>1</v>
      </c>
      <c r="N54" s="60">
        <f>VLOOKUP($A54,'Return Data'!$B$7:$R$2292,14,0)</f>
        <v>28.689299999999999</v>
      </c>
      <c r="O54" s="61">
        <f t="shared" si="10"/>
        <v>4</v>
      </c>
      <c r="P54" s="60"/>
      <c r="Q54" s="61"/>
      <c r="R54" s="60">
        <f>VLOOKUP($A54,'Return Data'!$B$7:$R$2292,16,0)</f>
        <v>8.4376999999999995</v>
      </c>
      <c r="S54" s="62">
        <f t="shared" si="17"/>
        <v>55</v>
      </c>
    </row>
    <row r="55" spans="1:19" x14ac:dyDescent="0.3">
      <c r="A55" s="58" t="s">
        <v>317</v>
      </c>
      <c r="B55" s="59">
        <f>VLOOKUP($A55,'Return Data'!$B$7:$R$2292,3,0)</f>
        <v>44771</v>
      </c>
      <c r="C55" s="60">
        <f>VLOOKUP($A55,'Return Data'!$B$7:$R$2292,4,0)</f>
        <v>15.6602</v>
      </c>
      <c r="D55" s="60">
        <f>VLOOKUP($A55,'Return Data'!$B$7:$R$2292,10,0)</f>
        <v>-2.9355000000000002</v>
      </c>
      <c r="E55" s="61">
        <f t="shared" si="12"/>
        <v>58</v>
      </c>
      <c r="F55" s="60">
        <f>VLOOKUP($A55,'Return Data'!$B$7:$R$2292,11,0)</f>
        <v>-0.87409999999999999</v>
      </c>
      <c r="G55" s="61">
        <f t="shared" si="13"/>
        <v>29</v>
      </c>
      <c r="H55" s="60">
        <f>VLOOKUP($A55,'Return Data'!$B$7:$R$2292,12,0)</f>
        <v>0.38009999999999999</v>
      </c>
      <c r="I55" s="61">
        <f t="shared" si="14"/>
        <v>18</v>
      </c>
      <c r="J55" s="60">
        <f>VLOOKUP($A55,'Return Data'!$B$7:$R$2292,13,0)</f>
        <v>7.1714000000000002</v>
      </c>
      <c r="K55" s="61">
        <f t="shared" si="15"/>
        <v>31</v>
      </c>
      <c r="L55" s="60">
        <f>VLOOKUP($A55,'Return Data'!$B$7:$R$2292,17,0)</f>
        <v>55.475299999999997</v>
      </c>
      <c r="M55" s="61">
        <f t="shared" si="16"/>
        <v>2</v>
      </c>
      <c r="N55" s="60">
        <f>VLOOKUP($A55,'Return Data'!$B$7:$R$2292,14,0)</f>
        <v>28.167899999999999</v>
      </c>
      <c r="O55" s="61">
        <f t="shared" si="10"/>
        <v>5</v>
      </c>
      <c r="P55" s="60"/>
      <c r="Q55" s="61"/>
      <c r="R55" s="60">
        <f>VLOOKUP($A55,'Return Data'!$B$7:$R$2292,16,0)</f>
        <v>9.2529000000000003</v>
      </c>
      <c r="S55" s="62">
        <f t="shared" si="17"/>
        <v>53</v>
      </c>
    </row>
    <row r="56" spans="1:19" x14ac:dyDescent="0.3">
      <c r="A56" s="58" t="s">
        <v>318</v>
      </c>
      <c r="B56" s="59">
        <f>VLOOKUP($A56,'Return Data'!$B$7:$R$2292,3,0)</f>
        <v>44771</v>
      </c>
      <c r="C56" s="60">
        <f>VLOOKUP($A56,'Return Data'!$B$7:$R$2292,4,0)</f>
        <v>15.6683</v>
      </c>
      <c r="D56" s="60">
        <f>VLOOKUP($A56,'Return Data'!$B$7:$R$2292,10,0)</f>
        <v>0.14380000000000001</v>
      </c>
      <c r="E56" s="61">
        <f t="shared" si="12"/>
        <v>30</v>
      </c>
      <c r="F56" s="60">
        <f>VLOOKUP($A56,'Return Data'!$B$7:$R$2292,11,0)</f>
        <v>2.343</v>
      </c>
      <c r="G56" s="61">
        <f t="shared" si="13"/>
        <v>6</v>
      </c>
      <c r="H56" s="60">
        <f>VLOOKUP($A56,'Return Data'!$B$7:$R$2292,12,0)</f>
        <v>4.9908000000000001</v>
      </c>
      <c r="I56" s="61">
        <f t="shared" si="14"/>
        <v>3</v>
      </c>
      <c r="J56" s="60">
        <f>VLOOKUP($A56,'Return Data'!$B$7:$R$2292,13,0)</f>
        <v>12.5604</v>
      </c>
      <c r="K56" s="61">
        <f t="shared" si="15"/>
        <v>7</v>
      </c>
      <c r="L56" s="60">
        <f>VLOOKUP($A56,'Return Data'!$B$7:$R$2292,17,0)</f>
        <v>53.816600000000001</v>
      </c>
      <c r="M56" s="61">
        <f t="shared" si="16"/>
        <v>4</v>
      </c>
      <c r="N56" s="60">
        <f>VLOOKUP($A56,'Return Data'!$B$7:$R$2292,14,0)</f>
        <v>27.694199999999999</v>
      </c>
      <c r="O56" s="61">
        <f t="shared" si="10"/>
        <v>7</v>
      </c>
      <c r="P56" s="60"/>
      <c r="Q56" s="61"/>
      <c r="R56" s="60">
        <f>VLOOKUP($A56,'Return Data'!$B$7:$R$2292,16,0)</f>
        <v>10.9018</v>
      </c>
      <c r="S56" s="62">
        <f t="shared" si="17"/>
        <v>48</v>
      </c>
    </row>
    <row r="57" spans="1:19" x14ac:dyDescent="0.3">
      <c r="A57" s="58" t="s">
        <v>319</v>
      </c>
      <c r="B57" s="59">
        <f>VLOOKUP($A57,'Return Data'!$B$7:$R$2292,3,0)</f>
        <v>44771</v>
      </c>
      <c r="C57" s="60">
        <f>VLOOKUP($A57,'Return Data'!$B$7:$R$2292,4,0)</f>
        <v>23.634399999999999</v>
      </c>
      <c r="D57" s="60">
        <f>VLOOKUP($A57,'Return Data'!$B$7:$R$2292,10,0)</f>
        <v>1.9844999999999999</v>
      </c>
      <c r="E57" s="61">
        <f t="shared" si="12"/>
        <v>5</v>
      </c>
      <c r="F57" s="60">
        <f>VLOOKUP($A57,'Return Data'!$B$7:$R$2292,11,0)</f>
        <v>2.5082</v>
      </c>
      <c r="G57" s="61">
        <f t="shared" si="13"/>
        <v>5</v>
      </c>
      <c r="H57" s="60">
        <f>VLOOKUP($A57,'Return Data'!$B$7:$R$2292,12,0)</f>
        <v>0.67169999999999996</v>
      </c>
      <c r="I57" s="61">
        <f t="shared" si="14"/>
        <v>15</v>
      </c>
      <c r="J57" s="60">
        <f>VLOOKUP($A57,'Return Data'!$B$7:$R$2292,13,0)</f>
        <v>10.616400000000001</v>
      </c>
      <c r="K57" s="61">
        <f t="shared" si="15"/>
        <v>9</v>
      </c>
      <c r="L57" s="60">
        <f>VLOOKUP($A57,'Return Data'!$B$7:$R$2292,17,0)</f>
        <v>28.352799999999998</v>
      </c>
      <c r="M57" s="61">
        <f t="shared" si="16"/>
        <v>34</v>
      </c>
      <c r="N57" s="60">
        <f>VLOOKUP($A57,'Return Data'!$B$7:$R$2292,14,0)</f>
        <v>19.197299999999998</v>
      </c>
      <c r="O57" s="61">
        <f t="shared" si="10"/>
        <v>22</v>
      </c>
      <c r="P57" s="60">
        <f>VLOOKUP($A57,'Return Data'!$B$7:$R$2292,15,0)</f>
        <v>11.5733</v>
      </c>
      <c r="Q57" s="61">
        <f>RANK(P57,P$8:P$65,0)</f>
        <v>16</v>
      </c>
      <c r="R57" s="60">
        <f>VLOOKUP($A57,'Return Data'!$B$7:$R$2292,16,0)</f>
        <v>14.483700000000001</v>
      </c>
      <c r="S57" s="62">
        <f t="shared" si="17"/>
        <v>23</v>
      </c>
    </row>
    <row r="58" spans="1:19" x14ac:dyDescent="0.3">
      <c r="A58" s="58" t="s">
        <v>320</v>
      </c>
      <c r="B58" s="59">
        <f>VLOOKUP($A58,'Return Data'!$B$7:$R$2292,3,0)</f>
        <v>44771</v>
      </c>
      <c r="C58" s="60">
        <f>VLOOKUP($A58,'Return Data'!$B$7:$R$2292,4,0)</f>
        <v>21.7197</v>
      </c>
      <c r="D58" s="60">
        <f>VLOOKUP($A58,'Return Data'!$B$7:$R$2292,10,0)</f>
        <v>2.1051000000000002</v>
      </c>
      <c r="E58" s="61">
        <f t="shared" si="12"/>
        <v>4</v>
      </c>
      <c r="F58" s="60">
        <f>VLOOKUP($A58,'Return Data'!$B$7:$R$2292,11,0)</f>
        <v>2.9355000000000002</v>
      </c>
      <c r="G58" s="61">
        <f t="shared" si="13"/>
        <v>4</v>
      </c>
      <c r="H58" s="60">
        <f>VLOOKUP($A58,'Return Data'!$B$7:$R$2292,12,0)</f>
        <v>0.9768</v>
      </c>
      <c r="I58" s="61">
        <f t="shared" si="14"/>
        <v>13</v>
      </c>
      <c r="J58" s="60">
        <f>VLOOKUP($A58,'Return Data'!$B$7:$R$2292,13,0)</f>
        <v>10.5593</v>
      </c>
      <c r="K58" s="61">
        <f t="shared" si="15"/>
        <v>10</v>
      </c>
      <c r="L58" s="60">
        <f>VLOOKUP($A58,'Return Data'!$B$7:$R$2292,17,0)</f>
        <v>29.011500000000002</v>
      </c>
      <c r="M58" s="61">
        <f t="shared" si="16"/>
        <v>26</v>
      </c>
      <c r="N58" s="60">
        <f>VLOOKUP($A58,'Return Data'!$B$7:$R$2292,14,0)</f>
        <v>19.0837</v>
      </c>
      <c r="O58" s="61">
        <f t="shared" si="10"/>
        <v>24</v>
      </c>
      <c r="P58" s="60">
        <f>VLOOKUP($A58,'Return Data'!$B$7:$R$2292,15,0)</f>
        <v>10.9894</v>
      </c>
      <c r="Q58" s="61">
        <f>RANK(P58,P$8:P$65,0)</f>
        <v>20</v>
      </c>
      <c r="R58" s="60">
        <f>VLOOKUP($A58,'Return Data'!$B$7:$R$2292,16,0)</f>
        <v>11.133100000000001</v>
      </c>
      <c r="S58" s="62">
        <f t="shared" si="17"/>
        <v>45</v>
      </c>
    </row>
    <row r="59" spans="1:19" x14ac:dyDescent="0.3">
      <c r="A59" s="58" t="s">
        <v>321</v>
      </c>
      <c r="B59" s="59">
        <f>VLOOKUP($A59,'Return Data'!$B$7:$R$2292,3,0)</f>
        <v>44771</v>
      </c>
      <c r="C59" s="60">
        <f>VLOOKUP($A59,'Return Data'!$B$7:$R$2292,4,0)</f>
        <v>18.114999999999998</v>
      </c>
      <c r="D59" s="60">
        <f>VLOOKUP($A59,'Return Data'!$B$7:$R$2292,10,0)</f>
        <v>-3.4200000000000001E-2</v>
      </c>
      <c r="E59" s="61">
        <f t="shared" si="12"/>
        <v>34</v>
      </c>
      <c r="F59" s="60">
        <f>VLOOKUP($A59,'Return Data'!$B$7:$R$2292,11,0)</f>
        <v>1.8233999999999999</v>
      </c>
      <c r="G59" s="61">
        <f t="shared" si="13"/>
        <v>7</v>
      </c>
      <c r="H59" s="60">
        <f>VLOOKUP($A59,'Return Data'!$B$7:$R$2292,12,0)</f>
        <v>4.7461000000000002</v>
      </c>
      <c r="I59" s="61">
        <f t="shared" si="14"/>
        <v>4</v>
      </c>
      <c r="J59" s="60">
        <f>VLOOKUP($A59,'Return Data'!$B$7:$R$2292,13,0)</f>
        <v>12.472899999999999</v>
      </c>
      <c r="K59" s="61">
        <f t="shared" si="15"/>
        <v>8</v>
      </c>
      <c r="L59" s="60">
        <f>VLOOKUP($A59,'Return Data'!$B$7:$R$2292,17,0)</f>
        <v>53.702500000000001</v>
      </c>
      <c r="M59" s="61">
        <f t="shared" si="16"/>
        <v>5</v>
      </c>
      <c r="N59" s="60">
        <f>VLOOKUP($A59,'Return Data'!$B$7:$R$2292,14,0)</f>
        <v>27.4923</v>
      </c>
      <c r="O59" s="61">
        <f t="shared" si="10"/>
        <v>8</v>
      </c>
      <c r="P59" s="60"/>
      <c r="Q59" s="61"/>
      <c r="R59" s="60">
        <f>VLOOKUP($A59,'Return Data'!$B$7:$R$2292,16,0)</f>
        <v>15.656000000000001</v>
      </c>
      <c r="S59" s="62">
        <f t="shared" si="17"/>
        <v>18</v>
      </c>
    </row>
    <row r="60" spans="1:19" x14ac:dyDescent="0.3">
      <c r="A60" s="58" t="s">
        <v>1911</v>
      </c>
      <c r="B60" s="59">
        <f>VLOOKUP($A60,'Return Data'!$B$7:$R$2292,3,0)</f>
        <v>44771</v>
      </c>
      <c r="C60" s="60">
        <f>VLOOKUP($A60,'Return Data'!$B$7:$R$2292,4,0)</f>
        <v>490.54068132884203</v>
      </c>
      <c r="D60" s="60">
        <f>VLOOKUP($A60,'Return Data'!$B$7:$R$2292,10,0)</f>
        <v>1.1852</v>
      </c>
      <c r="E60" s="61">
        <f t="shared" si="12"/>
        <v>16</v>
      </c>
      <c r="F60" s="60">
        <f>VLOOKUP($A60,'Return Data'!$B$7:$R$2292,11,0)</f>
        <v>-0.4824</v>
      </c>
      <c r="G60" s="61">
        <f t="shared" si="13"/>
        <v>23</v>
      </c>
      <c r="H60" s="60">
        <f>VLOOKUP($A60,'Return Data'!$B$7:$R$2292,12,0)</f>
        <v>-1.9019999999999999</v>
      </c>
      <c r="I60" s="61">
        <f t="shared" si="14"/>
        <v>26</v>
      </c>
      <c r="J60" s="60">
        <f>VLOOKUP($A60,'Return Data'!$B$7:$R$2292,13,0)</f>
        <v>9.9824000000000002</v>
      </c>
      <c r="K60" s="61">
        <f t="shared" si="15"/>
        <v>12</v>
      </c>
      <c r="L60" s="60">
        <f>VLOOKUP($A60,'Return Data'!$B$7:$R$2292,17,0)</f>
        <v>28.921500000000002</v>
      </c>
      <c r="M60" s="61">
        <f t="shared" si="16"/>
        <v>27</v>
      </c>
      <c r="N60" s="60">
        <f>VLOOKUP($A60,'Return Data'!$B$7:$R$2292,14,0)</f>
        <v>18.083100000000002</v>
      </c>
      <c r="O60" s="61">
        <f t="shared" si="10"/>
        <v>30</v>
      </c>
      <c r="P60" s="60">
        <f>VLOOKUP($A60,'Return Data'!$B$7:$R$2292,15,0)</f>
        <v>10.5246</v>
      </c>
      <c r="Q60" s="61">
        <f t="shared" ref="Q60:Q65" si="18">RANK(P60,P$8:P$65,0)</f>
        <v>22</v>
      </c>
      <c r="R60" s="60">
        <f>VLOOKUP($A60,'Return Data'!$B$7:$R$2292,16,0)</f>
        <v>15.924099999999999</v>
      </c>
      <c r="S60" s="62">
        <f t="shared" si="17"/>
        <v>16</v>
      </c>
    </row>
    <row r="61" spans="1:19" x14ac:dyDescent="0.3">
      <c r="A61" s="58" t="s">
        <v>322</v>
      </c>
      <c r="B61" s="59">
        <f>VLOOKUP($A61,'Return Data'!$B$7:$R$2292,3,0)</f>
        <v>44771</v>
      </c>
      <c r="C61" s="60">
        <f>VLOOKUP($A61,'Return Data'!$B$7:$R$2292,4,0)</f>
        <v>27.873899999999999</v>
      </c>
      <c r="D61" s="60">
        <f>VLOOKUP($A61,'Return Data'!$B$7:$R$2292,10,0)</f>
        <v>1.7310000000000001</v>
      </c>
      <c r="E61" s="61">
        <f t="shared" si="12"/>
        <v>9</v>
      </c>
      <c r="F61" s="60">
        <f>VLOOKUP($A61,'Return Data'!$B$7:$R$2292,11,0)</f>
        <v>0.1203</v>
      </c>
      <c r="G61" s="61">
        <f t="shared" si="13"/>
        <v>17</v>
      </c>
      <c r="H61" s="60">
        <f>VLOOKUP($A61,'Return Data'!$B$7:$R$2292,12,0)</f>
        <v>-1.3743000000000001</v>
      </c>
      <c r="I61" s="61">
        <f t="shared" si="14"/>
        <v>23</v>
      </c>
      <c r="J61" s="60">
        <f>VLOOKUP($A61,'Return Data'!$B$7:$R$2292,13,0)</f>
        <v>9.7911999999999999</v>
      </c>
      <c r="K61" s="61">
        <f t="shared" si="15"/>
        <v>13</v>
      </c>
      <c r="L61" s="60">
        <f>VLOOKUP($A61,'Return Data'!$B$7:$R$2292,17,0)</f>
        <v>26.941800000000001</v>
      </c>
      <c r="M61" s="61">
        <f t="shared" si="16"/>
        <v>38</v>
      </c>
      <c r="N61" s="60">
        <f>VLOOKUP($A61,'Return Data'!$B$7:$R$2292,14,0)</f>
        <v>16.2209</v>
      </c>
      <c r="O61" s="61">
        <f t="shared" si="10"/>
        <v>34</v>
      </c>
      <c r="P61" s="60">
        <f>VLOOKUP($A61,'Return Data'!$B$7:$R$2292,15,0)</f>
        <v>10.9682</v>
      </c>
      <c r="Q61" s="61">
        <f t="shared" si="18"/>
        <v>21</v>
      </c>
      <c r="R61" s="60">
        <f>VLOOKUP($A61,'Return Data'!$B$7:$R$2292,16,0)</f>
        <v>14.0504</v>
      </c>
      <c r="S61" s="62">
        <f t="shared" si="17"/>
        <v>28</v>
      </c>
    </row>
    <row r="62" spans="1:19" x14ac:dyDescent="0.3">
      <c r="A62" s="58" t="s">
        <v>323</v>
      </c>
      <c r="B62" s="59">
        <f>VLOOKUP($A62,'Return Data'!$B$7:$R$2292,3,0)</f>
        <v>44771</v>
      </c>
      <c r="C62" s="60">
        <f>VLOOKUP($A62,'Return Data'!$B$7:$R$2292,4,0)</f>
        <v>166.49970353172901</v>
      </c>
      <c r="D62" s="60">
        <f>VLOOKUP($A62,'Return Data'!$B$7:$R$2292,10,0)</f>
        <v>-2.81</v>
      </c>
      <c r="E62" s="61">
        <f t="shared" si="12"/>
        <v>56</v>
      </c>
      <c r="F62" s="60">
        <f>VLOOKUP($A62,'Return Data'!$B$7:$R$2292,11,0)</f>
        <v>-1.2607999999999999</v>
      </c>
      <c r="G62" s="61">
        <f t="shared" si="13"/>
        <v>34</v>
      </c>
      <c r="H62" s="60">
        <f>VLOOKUP($A62,'Return Data'!$B$7:$R$2292,12,0)</f>
        <v>-3.7401</v>
      </c>
      <c r="I62" s="61">
        <f t="shared" si="14"/>
        <v>39</v>
      </c>
      <c r="J62" s="60">
        <f>VLOOKUP($A62,'Return Data'!$B$7:$R$2292,13,0)</f>
        <v>3.113</v>
      </c>
      <c r="K62" s="61">
        <f t="shared" si="15"/>
        <v>45</v>
      </c>
      <c r="L62" s="60">
        <f>VLOOKUP($A62,'Return Data'!$B$7:$R$2292,17,0)</f>
        <v>19.7791</v>
      </c>
      <c r="M62" s="61">
        <f t="shared" si="16"/>
        <v>53</v>
      </c>
      <c r="N62" s="60">
        <f>VLOOKUP($A62,'Return Data'!$B$7:$R$2292,14,0)</f>
        <v>13.601100000000001</v>
      </c>
      <c r="O62" s="61">
        <f t="shared" si="10"/>
        <v>50</v>
      </c>
      <c r="P62" s="60">
        <f>VLOOKUP($A62,'Return Data'!$B$7:$R$2292,15,0)</f>
        <v>9.3378999999999994</v>
      </c>
      <c r="Q62" s="61">
        <f t="shared" si="18"/>
        <v>29</v>
      </c>
      <c r="R62" s="60">
        <f>VLOOKUP($A62,'Return Data'!$B$7:$R$2292,16,0)</f>
        <v>11.2658</v>
      </c>
      <c r="S62" s="62">
        <f t="shared" si="17"/>
        <v>43</v>
      </c>
    </row>
    <row r="63" spans="1:19" x14ac:dyDescent="0.3">
      <c r="A63" s="58" t="s">
        <v>324</v>
      </c>
      <c r="B63" s="59">
        <f>VLOOKUP($A63,'Return Data'!$B$7:$R$2292,3,0)</f>
        <v>44771</v>
      </c>
      <c r="C63" s="60">
        <f>VLOOKUP($A63,'Return Data'!$B$7:$R$2292,4,0)</f>
        <v>40.92</v>
      </c>
      <c r="D63" s="60">
        <f>VLOOKUP($A63,'Return Data'!$B$7:$R$2292,10,0)</f>
        <v>0.56520000000000004</v>
      </c>
      <c r="E63" s="61">
        <f t="shared" si="12"/>
        <v>27</v>
      </c>
      <c r="F63" s="60">
        <f>VLOOKUP($A63,'Return Data'!$B$7:$R$2292,11,0)</f>
        <v>0.49120000000000003</v>
      </c>
      <c r="G63" s="61">
        <f t="shared" si="13"/>
        <v>14</v>
      </c>
      <c r="H63" s="60">
        <f>VLOOKUP($A63,'Return Data'!$B$7:$R$2292,12,0)</f>
        <v>-3.331</v>
      </c>
      <c r="I63" s="61">
        <f t="shared" si="14"/>
        <v>33</v>
      </c>
      <c r="J63" s="60">
        <f>VLOOKUP($A63,'Return Data'!$B$7:$R$2292,13,0)</f>
        <v>7.2327000000000004</v>
      </c>
      <c r="K63" s="61">
        <f t="shared" si="15"/>
        <v>30</v>
      </c>
      <c r="L63" s="60">
        <f>VLOOKUP($A63,'Return Data'!$B$7:$R$2292,17,0)</f>
        <v>28.374700000000001</v>
      </c>
      <c r="M63" s="61">
        <f t="shared" si="16"/>
        <v>33</v>
      </c>
      <c r="N63" s="60">
        <f>VLOOKUP($A63,'Return Data'!$B$7:$R$2292,14,0)</f>
        <v>20.491499999999998</v>
      </c>
      <c r="O63" s="61">
        <f t="shared" si="10"/>
        <v>18</v>
      </c>
      <c r="P63" s="60">
        <f>VLOOKUP($A63,'Return Data'!$B$7:$R$2292,15,0)</f>
        <v>12.374700000000001</v>
      </c>
      <c r="Q63" s="61">
        <f t="shared" si="18"/>
        <v>11</v>
      </c>
      <c r="R63" s="60">
        <f>VLOOKUP($A63,'Return Data'!$B$7:$R$2292,16,0)</f>
        <v>14.2089</v>
      </c>
      <c r="S63" s="62">
        <f t="shared" si="17"/>
        <v>26</v>
      </c>
    </row>
    <row r="64" spans="1:19" x14ac:dyDescent="0.3">
      <c r="A64" s="58" t="s">
        <v>330</v>
      </c>
      <c r="B64" s="59">
        <f>VLOOKUP($A64,'Return Data'!$B$7:$R$2292,3,0)</f>
        <v>44771</v>
      </c>
      <c r="C64" s="60">
        <f>VLOOKUP($A64,'Return Data'!$B$7:$R$2292,4,0)</f>
        <v>138.22190000000001</v>
      </c>
      <c r="D64" s="60">
        <f>VLOOKUP($A64,'Return Data'!$B$7:$R$2292,10,0)</f>
        <v>0.49059999999999998</v>
      </c>
      <c r="E64" s="61">
        <f t="shared" si="12"/>
        <v>28</v>
      </c>
      <c r="F64" s="60">
        <f>VLOOKUP($A64,'Return Data'!$B$7:$R$2292,11,0)</f>
        <v>-3.9441000000000002</v>
      </c>
      <c r="G64" s="61">
        <f t="shared" si="13"/>
        <v>53</v>
      </c>
      <c r="H64" s="60">
        <f>VLOOKUP($A64,'Return Data'!$B$7:$R$2292,12,0)</f>
        <v>-5.9786999999999999</v>
      </c>
      <c r="I64" s="61">
        <f t="shared" si="14"/>
        <v>48</v>
      </c>
      <c r="J64" s="60">
        <f>VLOOKUP($A64,'Return Data'!$B$7:$R$2292,13,0)</f>
        <v>2.6861999999999999</v>
      </c>
      <c r="K64" s="61">
        <f t="shared" si="15"/>
        <v>46</v>
      </c>
      <c r="L64" s="60">
        <f>VLOOKUP($A64,'Return Data'!$B$7:$R$2292,17,0)</f>
        <v>27.1187</v>
      </c>
      <c r="M64" s="61">
        <f t="shared" si="16"/>
        <v>37</v>
      </c>
      <c r="N64" s="60">
        <f>VLOOKUP($A64,'Return Data'!$B$7:$R$2292,14,0)</f>
        <v>18.851199999999999</v>
      </c>
      <c r="O64" s="61">
        <f t="shared" si="10"/>
        <v>25</v>
      </c>
      <c r="P64" s="60">
        <f>VLOOKUP($A64,'Return Data'!$B$7:$R$2292,15,0)</f>
        <v>11.213800000000001</v>
      </c>
      <c r="Q64" s="61">
        <f t="shared" si="18"/>
        <v>18</v>
      </c>
      <c r="R64" s="60">
        <f>VLOOKUP($A64,'Return Data'!$B$7:$R$2292,16,0)</f>
        <v>11.620699999999999</v>
      </c>
      <c r="S64" s="62">
        <f t="shared" si="17"/>
        <v>39</v>
      </c>
    </row>
    <row r="65" spans="1:19" x14ac:dyDescent="0.3">
      <c r="A65" s="58" t="s">
        <v>331</v>
      </c>
      <c r="B65" s="59">
        <f>VLOOKUP($A65,'Return Data'!$B$7:$R$2292,3,0)</f>
        <v>44771</v>
      </c>
      <c r="C65" s="60">
        <f>VLOOKUP($A65,'Return Data'!$B$7:$R$2292,4,0)</f>
        <v>222.20989655210499</v>
      </c>
      <c r="D65" s="60">
        <f>VLOOKUP($A65,'Return Data'!$B$7:$R$2292,10,0)</f>
        <v>-2.5899999999999999E-2</v>
      </c>
      <c r="E65" s="61">
        <f t="shared" si="12"/>
        <v>33</v>
      </c>
      <c r="F65" s="60">
        <f>VLOOKUP($A65,'Return Data'!$B$7:$R$2292,11,0)</f>
        <v>-0.94930000000000003</v>
      </c>
      <c r="G65" s="61">
        <f t="shared" si="13"/>
        <v>30</v>
      </c>
      <c r="H65" s="60">
        <f>VLOOKUP($A65,'Return Data'!$B$7:$R$2292,12,0)</f>
        <v>-4.0225</v>
      </c>
      <c r="I65" s="61">
        <f t="shared" si="14"/>
        <v>42</v>
      </c>
      <c r="J65" s="60">
        <f>VLOOKUP($A65,'Return Data'!$B$7:$R$2292,13,0)</f>
        <v>5.9372999999999996</v>
      </c>
      <c r="K65" s="61">
        <f t="shared" si="15"/>
        <v>36</v>
      </c>
      <c r="L65" s="60">
        <f>VLOOKUP($A65,'Return Data'!$B$7:$R$2292,17,0)</f>
        <v>24.543199999999999</v>
      </c>
      <c r="M65" s="61">
        <f t="shared" si="16"/>
        <v>45</v>
      </c>
      <c r="N65" s="60">
        <f>VLOOKUP($A65,'Return Data'!$B$7:$R$2292,14,0)</f>
        <v>14.588200000000001</v>
      </c>
      <c r="O65" s="61">
        <f t="shared" si="10"/>
        <v>47</v>
      </c>
      <c r="P65" s="60">
        <f>VLOOKUP($A65,'Return Data'!$B$7:$R$2292,15,0)</f>
        <v>9.6583000000000006</v>
      </c>
      <c r="Q65" s="61">
        <f t="shared" si="18"/>
        <v>26</v>
      </c>
      <c r="R65" s="60">
        <f>VLOOKUP($A65,'Return Data'!$B$7:$R$2292,16,0)</f>
        <v>17.381</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6.9812068965517227E-2</v>
      </c>
      <c r="E67" s="69"/>
      <c r="F67" s="70">
        <f>AVERAGE(F8:F65)</f>
        <v>-0.83413620689655144</v>
      </c>
      <c r="G67" s="69"/>
      <c r="H67" s="70">
        <f>AVERAGE(H8:H65)</f>
        <v>-2.0907120689655168</v>
      </c>
      <c r="I67" s="69"/>
      <c r="J67" s="70">
        <f>AVERAGE(J8:J65)</f>
        <v>6.3615517241379314</v>
      </c>
      <c r="K67" s="69"/>
      <c r="L67" s="70">
        <f>AVERAGE(L8:L65)</f>
        <v>30.679617241379312</v>
      </c>
      <c r="M67" s="69"/>
      <c r="N67" s="70">
        <f>AVERAGE(N8:N65)</f>
        <v>19.326151785714291</v>
      </c>
      <c r="O67" s="69"/>
      <c r="P67" s="70">
        <f>AVERAGE(P8:P65)</f>
        <v>10.71855581395349</v>
      </c>
      <c r="Q67" s="69"/>
      <c r="R67" s="70">
        <f>AVERAGE(R8:R65)</f>
        <v>13.938631034482755</v>
      </c>
      <c r="S67" s="71"/>
    </row>
    <row r="68" spans="1:19" x14ac:dyDescent="0.3">
      <c r="A68" s="68" t="s">
        <v>28</v>
      </c>
      <c r="B68" s="69"/>
      <c r="C68" s="69"/>
      <c r="D68" s="70">
        <f>MIN(D8:D65)</f>
        <v>-2.9355000000000002</v>
      </c>
      <c r="E68" s="69"/>
      <c r="F68" s="70">
        <f>MIN(F8:F65)</f>
        <v>-7.8975999999999997</v>
      </c>
      <c r="G68" s="69"/>
      <c r="H68" s="70">
        <f>MIN(H8:H65)</f>
        <v>-12.228999999999999</v>
      </c>
      <c r="I68" s="69"/>
      <c r="J68" s="70">
        <f>MIN(J8:J65)</f>
        <v>-5.1158000000000001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5.5242000000000004</v>
      </c>
      <c r="E69" s="73"/>
      <c r="F69" s="74">
        <f>MAX(F8:F65)</f>
        <v>6.9337999999999997</v>
      </c>
      <c r="G69" s="73"/>
      <c r="H69" s="74">
        <f>MAX(H8:H65)</f>
        <v>6.3708999999999998</v>
      </c>
      <c r="I69" s="73"/>
      <c r="J69" s="74">
        <f>MAX(J8:J65)</f>
        <v>17.552399999999999</v>
      </c>
      <c r="K69" s="73"/>
      <c r="L69" s="74">
        <f>MAX(L8:L65)</f>
        <v>57.2729</v>
      </c>
      <c r="M69" s="73"/>
      <c r="N69" s="74">
        <f>MAX(N8:N65)</f>
        <v>35.7239</v>
      </c>
      <c r="O69" s="73"/>
      <c r="P69" s="74">
        <f>MAX(P8:P65)</f>
        <v>22.700299999999999</v>
      </c>
      <c r="Q69" s="73"/>
      <c r="R69" s="74">
        <f>MAX(R8:R65)</f>
        <v>23.9572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44771</v>
      </c>
      <c r="C8" s="60">
        <f>VLOOKUP($A8,'Return Data'!$B$7:$R$2292,4,0)</f>
        <v>12.33</v>
      </c>
      <c r="D8" s="60">
        <f>VLOOKUP($A8,'Return Data'!$B$7:$R$2292,8,0)</f>
        <v>7.4977999999999998</v>
      </c>
      <c r="E8" s="61">
        <f>RANK(D8,D$8:D$15,0)</f>
        <v>3</v>
      </c>
      <c r="F8" s="60">
        <f>VLOOKUP($A8,'Return Data'!$B$7:$R$2292,9,0)</f>
        <v>11.281599999999999</v>
      </c>
      <c r="G8" s="61">
        <f t="shared" ref="G8" si="0">RANK(F8,F$8:F$15,0)</f>
        <v>1</v>
      </c>
      <c r="H8" s="60">
        <f>VLOOKUP($A8,'Return Data'!$B$7:$R$2292,10,0)</f>
        <v>-0.96389999999999998</v>
      </c>
      <c r="I8" s="61">
        <f t="shared" ref="I8" si="1">RANK(H8,H$8:H$15,0)</f>
        <v>6</v>
      </c>
      <c r="J8" s="60">
        <f>VLOOKUP($A8,'Return Data'!$B$7:$R$2292,11,0)</f>
        <v>-5.6618000000000004</v>
      </c>
      <c r="K8" s="61">
        <f t="shared" ref="K8" si="2">RANK(J8,J$8:J$15,0)</f>
        <v>7</v>
      </c>
      <c r="L8" s="60">
        <f>VLOOKUP($A8,'Return Data'!$B$7:$R$2292,12,0)</f>
        <v>-11.358700000000001</v>
      </c>
      <c r="M8" s="61">
        <f t="shared" ref="M8" si="3">RANK(L8,L$8:L$15,0)</f>
        <v>8</v>
      </c>
      <c r="N8" s="60">
        <f>VLOOKUP($A8,'Return Data'!$B$7:$R$2292,13,0)</f>
        <v>3.4396</v>
      </c>
      <c r="O8" s="61">
        <f t="shared" ref="O8:O9" si="4">RANK(N8,N$8:N$15,0)</f>
        <v>3</v>
      </c>
      <c r="P8" s="60">
        <f>VLOOKUP($A8,'Return Data'!$B$7:$R$2292,16,0)</f>
        <v>14.0374</v>
      </c>
      <c r="Q8" s="62">
        <f t="shared" ref="Q8" si="5">RANK(P8,P$8:P$15,0)</f>
        <v>7</v>
      </c>
    </row>
    <row r="9" spans="1:18" x14ac:dyDescent="0.3">
      <c r="A9" s="58" t="s">
        <v>377</v>
      </c>
      <c r="B9" s="59">
        <f>VLOOKUP($A9,'Return Data'!$B$7:$R$2292,3,0)</f>
        <v>44771</v>
      </c>
      <c r="C9" s="60">
        <f>VLOOKUP($A9,'Return Data'!$B$7:$R$2292,4,0)</f>
        <v>15.46</v>
      </c>
      <c r="D9" s="60">
        <f>VLOOKUP($A9,'Return Data'!$B$7:$R$2292,8,0)</f>
        <v>8.0363000000000007</v>
      </c>
      <c r="E9" s="61">
        <f t="shared" ref="E9:E15" si="6">RANK(D9,D$8:D$15,0)</f>
        <v>1</v>
      </c>
      <c r="F9" s="60">
        <f>VLOOKUP($A9,'Return Data'!$B$7:$R$2292,9,0)</f>
        <v>10.824400000000001</v>
      </c>
      <c r="G9" s="61">
        <f t="shared" ref="G9" si="7">RANK(F9,F$8:F$15,0)</f>
        <v>2</v>
      </c>
      <c r="H9" s="60">
        <f>VLOOKUP($A9,'Return Data'!$B$7:$R$2292,10,0)</f>
        <v>0.25940000000000002</v>
      </c>
      <c r="I9" s="61">
        <f t="shared" ref="I9" si="8">RANK(H9,H$8:H$15,0)</f>
        <v>3</v>
      </c>
      <c r="J9" s="60">
        <f>VLOOKUP($A9,'Return Data'!$B$7:$R$2292,11,0)</f>
        <v>-2.1518999999999999</v>
      </c>
      <c r="K9" s="61">
        <f t="shared" ref="K9" si="9">RANK(J9,J$8:J$15,0)</f>
        <v>5</v>
      </c>
      <c r="L9" s="60">
        <f>VLOOKUP($A9,'Return Data'!$B$7:$R$2292,12,0)</f>
        <v>-10.2728</v>
      </c>
      <c r="M9" s="61">
        <f t="shared" ref="M9" si="10">RANK(L9,L$8:L$15,0)</f>
        <v>7</v>
      </c>
      <c r="N9" s="60">
        <f>VLOOKUP($A9,'Return Data'!$B$7:$R$2292,13,0)</f>
        <v>1.1117999999999999</v>
      </c>
      <c r="O9" s="61">
        <f t="shared" si="4"/>
        <v>6</v>
      </c>
      <c r="P9" s="60">
        <f>VLOOKUP($A9,'Return Data'!$B$7:$R$2292,16,0)</f>
        <v>19.372900000000001</v>
      </c>
      <c r="Q9" s="62">
        <f t="shared" ref="Q9" si="11">RANK(P9,P$8:P$15,0)</f>
        <v>2</v>
      </c>
    </row>
    <row r="10" spans="1:18" x14ac:dyDescent="0.3">
      <c r="A10" s="58" t="s">
        <v>1822</v>
      </c>
      <c r="B10" s="59">
        <f>VLOOKUP($A10,'Return Data'!$B$7:$R$2292,3,0)</f>
        <v>44771</v>
      </c>
      <c r="C10" s="60">
        <f>VLOOKUP($A10,'Return Data'!$B$7:$R$2292,4,0)</f>
        <v>13.16</v>
      </c>
      <c r="D10" s="60">
        <f>VLOOKUP($A10,'Return Data'!$B$7:$R$2292,8,0)</f>
        <v>5.7877999999999998</v>
      </c>
      <c r="E10" s="61">
        <f t="shared" si="6"/>
        <v>5</v>
      </c>
      <c r="F10" s="60">
        <f>VLOOKUP($A10,'Return Data'!$B$7:$R$2292,9,0)</f>
        <v>7.5163000000000002</v>
      </c>
      <c r="G10" s="61">
        <f t="shared" ref="G10:G15" si="12">RANK(F10,F$8:F$15,0)</f>
        <v>8</v>
      </c>
      <c r="H10" s="60">
        <f>VLOOKUP($A10,'Return Data'!$B$7:$R$2292,10,0)</f>
        <v>0.76570000000000005</v>
      </c>
      <c r="I10" s="61">
        <f t="shared" ref="I10:I15" si="13">RANK(H10,H$8:H$15,0)</f>
        <v>2</v>
      </c>
      <c r="J10" s="60">
        <f>VLOOKUP($A10,'Return Data'!$B$7:$R$2292,11,0)</f>
        <v>-0.22739999999999999</v>
      </c>
      <c r="K10" s="61">
        <f t="shared" ref="K10:K15" si="14">RANK(J10,J$8:J$15,0)</f>
        <v>2</v>
      </c>
      <c r="L10" s="60">
        <f>VLOOKUP($A10,'Return Data'!$B$7:$R$2292,12,0)</f>
        <v>-6.0670999999999999</v>
      </c>
      <c r="M10" s="61">
        <f t="shared" ref="M10:M15" si="15">RANK(L10,L$8:L$15,0)</f>
        <v>5</v>
      </c>
      <c r="N10" s="60">
        <f>VLOOKUP($A10,'Return Data'!$B$7:$R$2292,13,0)</f>
        <v>-2.0104000000000002</v>
      </c>
      <c r="O10" s="61">
        <f t="shared" ref="O10" si="16">RANK(N10,N$8:N$15,0)</f>
        <v>8</v>
      </c>
      <c r="P10" s="60">
        <f>VLOOKUP($A10,'Return Data'!$B$7:$R$2292,16,0)</f>
        <v>16.453499999999998</v>
      </c>
      <c r="Q10" s="62">
        <f t="shared" ref="Q10:Q15" si="17">RANK(P10,P$8:P$15,0)</f>
        <v>4</v>
      </c>
    </row>
    <row r="11" spans="1:18" x14ac:dyDescent="0.3">
      <c r="A11" s="58" t="s">
        <v>1823</v>
      </c>
      <c r="B11" s="59">
        <f>VLOOKUP($A11,'Return Data'!$B$7:$R$2292,3,0)</f>
        <v>44771</v>
      </c>
      <c r="C11" s="60">
        <f>VLOOKUP($A11,'Return Data'!$B$7:$R$2292,4,0)</f>
        <v>12.11</v>
      </c>
      <c r="D11" s="60">
        <f>VLOOKUP($A11,'Return Data'!$B$7:$R$2292,8,0)</f>
        <v>5.4878</v>
      </c>
      <c r="E11" s="61">
        <f t="shared" si="6"/>
        <v>7</v>
      </c>
      <c r="F11" s="60">
        <f>VLOOKUP($A11,'Return Data'!$B$7:$R$2292,9,0)</f>
        <v>9.4937000000000005</v>
      </c>
      <c r="G11" s="61">
        <f t="shared" si="12"/>
        <v>6</v>
      </c>
      <c r="H11" s="60">
        <f>VLOOKUP($A11,'Return Data'!$B$7:$R$2292,10,0)</f>
        <v>-2.2599</v>
      </c>
      <c r="I11" s="61">
        <f t="shared" si="13"/>
        <v>7</v>
      </c>
      <c r="J11" s="60">
        <f>VLOOKUP($A11,'Return Data'!$B$7:$R$2292,11,0)</f>
        <v>-6.9892000000000003</v>
      </c>
      <c r="K11" s="61">
        <f t="shared" si="14"/>
        <v>8</v>
      </c>
      <c r="L11" s="60">
        <f>VLOOKUP($A11,'Return Data'!$B$7:$R$2292,12,0)</f>
        <v>-8.7415000000000003</v>
      </c>
      <c r="M11" s="61">
        <f t="shared" ref="M11" si="18">RANK(L11,L$8:L$15,0)</f>
        <v>6</v>
      </c>
      <c r="N11" s="60">
        <f>VLOOKUP($A11,'Return Data'!$B$7:$R$2292,13,0)</f>
        <v>2.3668999999999998</v>
      </c>
      <c r="O11" s="61">
        <f t="shared" ref="O11:O15" si="19">RANK(N11,N$8:N$15,0)</f>
        <v>4</v>
      </c>
      <c r="P11" s="60">
        <f>VLOOKUP($A11,'Return Data'!$B$7:$R$2292,16,0)</f>
        <v>15.129</v>
      </c>
      <c r="Q11" s="62">
        <f t="shared" si="17"/>
        <v>5</v>
      </c>
    </row>
    <row r="12" spans="1:18" x14ac:dyDescent="0.3">
      <c r="A12" s="58" t="s">
        <v>1825</v>
      </c>
      <c r="B12" s="59">
        <f>VLOOKUP($A12,'Return Data'!$B$7:$R$2292,3,0)</f>
        <v>44771</v>
      </c>
      <c r="C12" s="60">
        <f>VLOOKUP($A12,'Return Data'!$B$7:$R$2292,4,0)</f>
        <v>11.747999999999999</v>
      </c>
      <c r="D12" s="60">
        <f>VLOOKUP($A12,'Return Data'!$B$7:$R$2292,8,0)</f>
        <v>7.8887</v>
      </c>
      <c r="E12" s="61">
        <f t="shared" si="6"/>
        <v>2</v>
      </c>
      <c r="F12" s="60">
        <f>VLOOKUP($A12,'Return Data'!$B$7:$R$2292,9,0)</f>
        <v>9.9690999999999992</v>
      </c>
      <c r="G12" s="61">
        <f t="shared" si="12"/>
        <v>4</v>
      </c>
      <c r="H12" s="60">
        <f>VLOOKUP($A12,'Return Data'!$B$7:$R$2292,10,0)</f>
        <v>-0.91930000000000001</v>
      </c>
      <c r="I12" s="61">
        <f t="shared" si="13"/>
        <v>5</v>
      </c>
      <c r="J12" s="60">
        <f>VLOOKUP($A12,'Return Data'!$B$7:$R$2292,11,0)</f>
        <v>-3.1810999999999998</v>
      </c>
      <c r="K12" s="61">
        <f t="shared" si="14"/>
        <v>6</v>
      </c>
      <c r="L12" s="60">
        <f>VLOOKUP($A12,'Return Data'!$B$7:$R$2292,12,0)</f>
        <v>-5.8804999999999996</v>
      </c>
      <c r="M12" s="61">
        <f t="shared" si="15"/>
        <v>4</v>
      </c>
      <c r="N12" s="60">
        <f>VLOOKUP($A12,'Return Data'!$B$7:$R$2292,13,0)</f>
        <v>-0.27160000000000001</v>
      </c>
      <c r="O12" s="61">
        <f t="shared" si="19"/>
        <v>7</v>
      </c>
      <c r="P12" s="60">
        <f>VLOOKUP($A12,'Return Data'!$B$7:$R$2292,16,0)</f>
        <v>10.314500000000001</v>
      </c>
      <c r="Q12" s="62">
        <f t="shared" si="17"/>
        <v>8</v>
      </c>
    </row>
    <row r="13" spans="1:18" x14ac:dyDescent="0.3">
      <c r="A13" s="58" t="s">
        <v>1827</v>
      </c>
      <c r="B13" s="59">
        <f>VLOOKUP($A13,'Return Data'!$B$7:$R$2292,3,0)</f>
        <v>44771</v>
      </c>
      <c r="C13" s="60">
        <f>VLOOKUP($A13,'Return Data'!$B$7:$R$2292,4,0)</f>
        <v>20.5825</v>
      </c>
      <c r="D13" s="60">
        <f>VLOOKUP($A13,'Return Data'!$B$7:$R$2292,8,0)</f>
        <v>5.7351000000000001</v>
      </c>
      <c r="E13" s="61">
        <f t="shared" si="6"/>
        <v>6</v>
      </c>
      <c r="F13" s="60">
        <f>VLOOKUP($A13,'Return Data'!$B$7:$R$2292,9,0)</f>
        <v>10.0816</v>
      </c>
      <c r="G13" s="61">
        <f t="shared" si="12"/>
        <v>3</v>
      </c>
      <c r="H13" s="60">
        <f>VLOOKUP($A13,'Return Data'!$B$7:$R$2292,10,0)</f>
        <v>-2.4262000000000001</v>
      </c>
      <c r="I13" s="61">
        <f t="shared" si="13"/>
        <v>8</v>
      </c>
      <c r="J13" s="60">
        <f>VLOOKUP($A13,'Return Data'!$B$7:$R$2292,11,0)</f>
        <v>6.3140000000000001</v>
      </c>
      <c r="K13" s="61">
        <f t="shared" si="14"/>
        <v>1</v>
      </c>
      <c r="L13" s="60">
        <f>VLOOKUP($A13,'Return Data'!$B$7:$R$2292,12,0)</f>
        <v>13.095599999999999</v>
      </c>
      <c r="M13" s="61">
        <f t="shared" si="15"/>
        <v>1</v>
      </c>
      <c r="N13" s="60">
        <f>VLOOKUP($A13,'Return Data'!$B$7:$R$2292,13,0)</f>
        <v>21.030100000000001</v>
      </c>
      <c r="O13" s="61">
        <f t="shared" si="19"/>
        <v>1</v>
      </c>
      <c r="P13" s="60">
        <f>VLOOKUP($A13,'Return Data'!$B$7:$R$2292,16,0)</f>
        <v>51.824599999999997</v>
      </c>
      <c r="Q13" s="62">
        <f t="shared" si="17"/>
        <v>1</v>
      </c>
    </row>
    <row r="14" spans="1:18" x14ac:dyDescent="0.3">
      <c r="A14" s="58" t="s">
        <v>49</v>
      </c>
      <c r="B14" s="59">
        <f>VLOOKUP($A14,'Return Data'!$B$7:$R$2292,3,0)</f>
        <v>44771</v>
      </c>
      <c r="C14" s="60">
        <f>VLOOKUP($A14,'Return Data'!$B$7:$R$2292,4,0)</f>
        <v>16.47</v>
      </c>
      <c r="D14" s="60">
        <f>VLOOKUP($A14,'Return Data'!$B$7:$R$2292,8,0)</f>
        <v>4.9713000000000003</v>
      </c>
      <c r="E14" s="61">
        <f t="shared" si="6"/>
        <v>8</v>
      </c>
      <c r="F14" s="60">
        <f>VLOOKUP($A14,'Return Data'!$B$7:$R$2292,9,0)</f>
        <v>8.3552999999999997</v>
      </c>
      <c r="G14" s="61">
        <f t="shared" si="12"/>
        <v>7</v>
      </c>
      <c r="H14" s="60">
        <f>VLOOKUP($A14,'Return Data'!$B$7:$R$2292,10,0)</f>
        <v>-6.0699999999999997E-2</v>
      </c>
      <c r="I14" s="61">
        <f t="shared" si="13"/>
        <v>4</v>
      </c>
      <c r="J14" s="60">
        <f>VLOOKUP($A14,'Return Data'!$B$7:$R$2292,11,0)</f>
        <v>-1.1998</v>
      </c>
      <c r="K14" s="61">
        <f t="shared" si="14"/>
        <v>4</v>
      </c>
      <c r="L14" s="60">
        <f>VLOOKUP($A14,'Return Data'!$B$7:$R$2292,12,0)</f>
        <v>-4.4664000000000001</v>
      </c>
      <c r="M14" s="61">
        <f t="shared" si="15"/>
        <v>3</v>
      </c>
      <c r="N14" s="60">
        <f>VLOOKUP($A14,'Return Data'!$B$7:$R$2292,13,0)</f>
        <v>2.3616999999999999</v>
      </c>
      <c r="O14" s="61">
        <f t="shared" si="19"/>
        <v>5</v>
      </c>
      <c r="P14" s="60">
        <f>VLOOKUP($A14,'Return Data'!$B$7:$R$2292,16,0)</f>
        <v>17.777699999999999</v>
      </c>
      <c r="Q14" s="62">
        <f t="shared" si="17"/>
        <v>3</v>
      </c>
    </row>
    <row r="15" spans="1:18" x14ac:dyDescent="0.3">
      <c r="A15" s="58" t="s">
        <v>50</v>
      </c>
      <c r="B15" s="59">
        <f>VLOOKUP($A15,'Return Data'!$B$7:$R$2292,3,0)</f>
        <v>44771</v>
      </c>
      <c r="C15" s="60">
        <f>VLOOKUP($A15,'Return Data'!$B$7:$R$2292,4,0)</f>
        <v>172.74709999999999</v>
      </c>
      <c r="D15" s="60">
        <f>VLOOKUP($A15,'Return Data'!$B$7:$R$2292,8,0)</f>
        <v>6.3647999999999998</v>
      </c>
      <c r="E15" s="61">
        <f t="shared" si="6"/>
        <v>4</v>
      </c>
      <c r="F15" s="60">
        <f>VLOOKUP($A15,'Return Data'!$B$7:$R$2292,9,0)</f>
        <v>9.6567000000000007</v>
      </c>
      <c r="G15" s="61">
        <f t="shared" si="12"/>
        <v>5</v>
      </c>
      <c r="H15" s="60">
        <f>VLOOKUP($A15,'Return Data'!$B$7:$R$2292,10,0)</f>
        <v>2.2856999999999998</v>
      </c>
      <c r="I15" s="61">
        <f t="shared" si="13"/>
        <v>1</v>
      </c>
      <c r="J15" s="60">
        <f>VLOOKUP($A15,'Return Data'!$B$7:$R$2292,11,0)</f>
        <v>-0.43869999999999998</v>
      </c>
      <c r="K15" s="61">
        <f t="shared" si="14"/>
        <v>3</v>
      </c>
      <c r="L15" s="60">
        <f>VLOOKUP($A15,'Return Data'!$B$7:$R$2292,12,0)</f>
        <v>-4.1351000000000004</v>
      </c>
      <c r="M15" s="61">
        <f t="shared" si="15"/>
        <v>2</v>
      </c>
      <c r="N15" s="60">
        <f>VLOOKUP($A15,'Return Data'!$B$7:$R$2292,13,0)</f>
        <v>7.8441000000000001</v>
      </c>
      <c r="O15" s="61">
        <f t="shared" si="19"/>
        <v>2</v>
      </c>
      <c r="P15" s="60">
        <f>VLOOKUP($A15,'Return Data'!$B$7:$R$2292,16,0)</f>
        <v>14.2484</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6.4712000000000005</v>
      </c>
      <c r="E17" s="69"/>
      <c r="F17" s="70">
        <f>AVERAGE(F8:F15)</f>
        <v>9.647337499999999</v>
      </c>
      <c r="G17" s="69"/>
      <c r="H17" s="70">
        <f>AVERAGE(H8:H15)</f>
        <v>-0.41489999999999999</v>
      </c>
      <c r="I17" s="69"/>
      <c r="J17" s="70">
        <f>AVERAGE(J8:J15)</f>
        <v>-1.6919875000000002</v>
      </c>
      <c r="K17" s="69"/>
      <c r="L17" s="70">
        <f>AVERAGE(L8:L15)</f>
        <v>-4.7283125000000004</v>
      </c>
      <c r="M17" s="69"/>
      <c r="N17" s="70">
        <f>AVERAGE(N8:N15)</f>
        <v>4.4840249999999999</v>
      </c>
      <c r="O17" s="69"/>
      <c r="P17" s="70">
        <f>AVERAGE(P8:P15)</f>
        <v>19.894750000000002</v>
      </c>
      <c r="Q17" s="71"/>
    </row>
    <row r="18" spans="1:17" ht="15" customHeight="1" x14ac:dyDescent="0.3">
      <c r="A18" s="68" t="s">
        <v>28</v>
      </c>
      <c r="B18" s="69"/>
      <c r="C18" s="69"/>
      <c r="D18" s="70">
        <f>MIN(D8:D15)</f>
        <v>4.9713000000000003</v>
      </c>
      <c r="E18" s="69"/>
      <c r="F18" s="70">
        <f>MIN(F8:F15)</f>
        <v>7.5163000000000002</v>
      </c>
      <c r="G18" s="69"/>
      <c r="H18" s="70">
        <f>MIN(H8:H15)</f>
        <v>-2.4262000000000001</v>
      </c>
      <c r="I18" s="69"/>
      <c r="J18" s="70">
        <f>MIN(J8:J15)</f>
        <v>-6.9892000000000003</v>
      </c>
      <c r="K18" s="69"/>
      <c r="L18" s="70">
        <f>MIN(L8:L15)</f>
        <v>-11.358700000000001</v>
      </c>
      <c r="M18" s="69"/>
      <c r="N18" s="70">
        <f>MIN(N8:N15)</f>
        <v>-2.0104000000000002</v>
      </c>
      <c r="O18" s="69"/>
      <c r="P18" s="70">
        <f>MIN(P8:P15)</f>
        <v>10.314500000000001</v>
      </c>
      <c r="Q18" s="71"/>
    </row>
    <row r="19" spans="1:17" ht="15" thickBot="1" x14ac:dyDescent="0.35">
      <c r="A19" s="72" t="s">
        <v>29</v>
      </c>
      <c r="B19" s="73"/>
      <c r="C19" s="73"/>
      <c r="D19" s="74">
        <f>MAX(D8:D15)</f>
        <v>8.0363000000000007</v>
      </c>
      <c r="E19" s="73"/>
      <c r="F19" s="74">
        <f>MAX(F8:F15)</f>
        <v>11.281599999999999</v>
      </c>
      <c r="G19" s="73"/>
      <c r="H19" s="74">
        <f>MAX(H8:H15)</f>
        <v>2.2856999999999998</v>
      </c>
      <c r="I19" s="73"/>
      <c r="J19" s="74">
        <f>MAX(J8:J15)</f>
        <v>6.3140000000000001</v>
      </c>
      <c r="K19" s="73"/>
      <c r="L19" s="74">
        <f>MAX(L8:L15)</f>
        <v>13.095599999999999</v>
      </c>
      <c r="M19" s="73"/>
      <c r="N19" s="74">
        <f>MAX(N8:N15)</f>
        <v>21.030100000000001</v>
      </c>
      <c r="O19" s="73"/>
      <c r="P19" s="74">
        <f>MAX(P8:P15)</f>
        <v>51.824599999999997</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44771</v>
      </c>
      <c r="C8" s="60">
        <f>VLOOKUP($A8,'Return Data'!$B$7:$R$2292,4,0)</f>
        <v>11.96</v>
      </c>
      <c r="D8" s="60">
        <f>VLOOKUP($A8,'Return Data'!$B$7:$R$2292,8,0)</f>
        <v>7.3609</v>
      </c>
      <c r="E8" s="61">
        <f>RANK(D8,D$8:D$16,0)</f>
        <v>3</v>
      </c>
      <c r="F8" s="60">
        <f>VLOOKUP($A8,'Return Data'!$B$7:$R$2292,9,0)</f>
        <v>11.049200000000001</v>
      </c>
      <c r="G8" s="61">
        <f>RANK(F8,F$8:F$16,0)</f>
        <v>1</v>
      </c>
      <c r="H8" s="60">
        <f>VLOOKUP($A8,'Return Data'!$B$7:$R$2292,10,0)</f>
        <v>-1.4015</v>
      </c>
      <c r="I8" s="61">
        <f t="shared" ref="I8" si="0">RANK(H8,H$8:H$16,0)</f>
        <v>7</v>
      </c>
      <c r="J8" s="60">
        <f>VLOOKUP($A8,'Return Data'!$B$7:$R$2292,11,0)</f>
        <v>-6.5625</v>
      </c>
      <c r="K8" s="61">
        <f t="shared" ref="K8" si="1">RANK(J8,J$8:J$16,0)</f>
        <v>8</v>
      </c>
      <c r="L8" s="60">
        <f>VLOOKUP($A8,'Return Data'!$B$7:$R$2292,12,0)</f>
        <v>-12.5731</v>
      </c>
      <c r="M8" s="61">
        <f t="shared" ref="M8" si="2">RANK(L8,L$8:L$16,0)</f>
        <v>9</v>
      </c>
      <c r="N8" s="60">
        <f>VLOOKUP($A8,'Return Data'!$B$7:$R$2292,13,0)</f>
        <v>1.528</v>
      </c>
      <c r="O8" s="61">
        <f t="shared" ref="O8:O9" si="3">RANK(N8,N$8:N$16,0)</f>
        <v>4</v>
      </c>
      <c r="P8" s="60">
        <f>VLOOKUP($A8,'Return Data'!$B$7:$R$2292,16,0)</f>
        <v>11.879099999999999</v>
      </c>
      <c r="Q8" s="62">
        <f t="shared" ref="Q8" si="4">RANK(P8,P$8:P$16,0)</f>
        <v>8</v>
      </c>
    </row>
    <row r="9" spans="1:17" x14ac:dyDescent="0.3">
      <c r="A9" s="58" t="s">
        <v>379</v>
      </c>
      <c r="B9" s="59">
        <f>VLOOKUP($A9,'Return Data'!$B$7:$R$2292,3,0)</f>
        <v>44771</v>
      </c>
      <c r="C9" s="60">
        <f>VLOOKUP($A9,'Return Data'!$B$7:$R$2292,4,0)</f>
        <v>14.87</v>
      </c>
      <c r="D9" s="60">
        <f>VLOOKUP($A9,'Return Data'!$B$7:$R$2292,8,0)</f>
        <v>8.0669000000000004</v>
      </c>
      <c r="E9" s="61">
        <f t="shared" ref="E9:E16" si="5">RANK(D9,D$8:D$16,0)</f>
        <v>1</v>
      </c>
      <c r="F9" s="60">
        <f>VLOOKUP($A9,'Return Data'!$B$7:$R$2292,9,0)</f>
        <v>10.722300000000001</v>
      </c>
      <c r="G9" s="61">
        <f t="shared" ref="G9:G16" si="6">RANK(F9,F$8:F$16,0)</f>
        <v>2</v>
      </c>
      <c r="H9" s="60">
        <f>VLOOKUP($A9,'Return Data'!$B$7:$R$2292,10,0)</f>
        <v>-6.7199999999999996E-2</v>
      </c>
      <c r="I9" s="61">
        <f t="shared" ref="I9" si="7">RANK(H9,H$8:H$16,0)</f>
        <v>3</v>
      </c>
      <c r="J9" s="60">
        <f>VLOOKUP($A9,'Return Data'!$B$7:$R$2292,11,0)</f>
        <v>-2.8105000000000002</v>
      </c>
      <c r="K9" s="61">
        <f t="shared" ref="K9" si="8">RANK(J9,J$8:J$16,0)</f>
        <v>6</v>
      </c>
      <c r="L9" s="60">
        <f>VLOOKUP($A9,'Return Data'!$B$7:$R$2292,12,0)</f>
        <v>-11.2768</v>
      </c>
      <c r="M9" s="61">
        <f t="shared" ref="M9" si="9">RANK(L9,L$8:L$16,0)</f>
        <v>8</v>
      </c>
      <c r="N9" s="60">
        <f>VLOOKUP($A9,'Return Data'!$B$7:$R$2292,13,0)</f>
        <v>-0.40189999999999998</v>
      </c>
      <c r="O9" s="61">
        <f t="shared" si="3"/>
        <v>7</v>
      </c>
      <c r="P9" s="60">
        <f>VLOOKUP($A9,'Return Data'!$B$7:$R$2292,16,0)</f>
        <v>17.4998</v>
      </c>
      <c r="Q9" s="62">
        <f t="shared" ref="Q9" si="10">RANK(P9,P$8:P$16,0)</f>
        <v>2</v>
      </c>
    </row>
    <row r="10" spans="1:17" x14ac:dyDescent="0.3">
      <c r="A10" s="58" t="s">
        <v>1821</v>
      </c>
      <c r="B10" s="59">
        <f>VLOOKUP($A10,'Return Data'!$B$7:$R$2292,3,0)</f>
        <v>44771</v>
      </c>
      <c r="C10" s="60">
        <f>VLOOKUP($A10,'Return Data'!$B$7:$R$2292,4,0)</f>
        <v>12.81</v>
      </c>
      <c r="D10" s="60">
        <f>VLOOKUP($A10,'Return Data'!$B$7:$R$2292,8,0)</f>
        <v>5.6931000000000003</v>
      </c>
      <c r="E10" s="61">
        <f t="shared" si="5"/>
        <v>6</v>
      </c>
      <c r="F10" s="60">
        <f>VLOOKUP($A10,'Return Data'!$B$7:$R$2292,9,0)</f>
        <v>7.4664000000000001</v>
      </c>
      <c r="G10" s="61">
        <f t="shared" si="6"/>
        <v>9</v>
      </c>
      <c r="H10" s="60">
        <f>VLOOKUP($A10,'Return Data'!$B$7:$R$2292,10,0)</f>
        <v>0.47060000000000002</v>
      </c>
      <c r="I10" s="61">
        <f t="shared" ref="I10:I16" si="11">RANK(H10,H$8:H$16,0)</f>
        <v>2</v>
      </c>
      <c r="J10" s="60">
        <f>VLOOKUP($A10,'Return Data'!$B$7:$R$2292,11,0)</f>
        <v>-0.85140000000000005</v>
      </c>
      <c r="K10" s="61">
        <f t="shared" ref="K10:K16" si="12">RANK(J10,J$8:J$16,0)</f>
        <v>4</v>
      </c>
      <c r="L10" s="60">
        <f>VLOOKUP($A10,'Return Data'!$B$7:$R$2292,12,0)</f>
        <v>-7.0392000000000001</v>
      </c>
      <c r="M10" s="61">
        <f t="shared" ref="M10:M16" si="13">RANK(L10,L$8:L$16,0)</f>
        <v>5</v>
      </c>
      <c r="N10" s="60">
        <f>VLOOKUP($A10,'Return Data'!$B$7:$R$2292,13,0)</f>
        <v>-3.3208000000000002</v>
      </c>
      <c r="O10" s="61">
        <f t="shared" ref="O10:O16" si="14">RANK(N10,N$8:N$16,0)</f>
        <v>9</v>
      </c>
      <c r="P10" s="60">
        <f>VLOOKUP($A10,'Return Data'!$B$7:$R$2292,16,0)</f>
        <v>14.725199999999999</v>
      </c>
      <c r="Q10" s="62">
        <f t="shared" ref="Q10:Q16" si="15">RANK(P10,P$8:P$16,0)</f>
        <v>5</v>
      </c>
    </row>
    <row r="11" spans="1:17" x14ac:dyDescent="0.3">
      <c r="A11" s="58" t="s">
        <v>1824</v>
      </c>
      <c r="B11" s="59">
        <f>VLOOKUP($A11,'Return Data'!$B$7:$R$2292,3,0)</f>
        <v>44771</v>
      </c>
      <c r="C11" s="60">
        <f>VLOOKUP($A11,'Return Data'!$B$7:$R$2292,4,0)</f>
        <v>11.81</v>
      </c>
      <c r="D11" s="60">
        <f>VLOOKUP($A11,'Return Data'!$B$7:$R$2292,8,0)</f>
        <v>5.3524000000000003</v>
      </c>
      <c r="E11" s="61">
        <f t="shared" si="5"/>
        <v>8</v>
      </c>
      <c r="F11" s="60">
        <f>VLOOKUP($A11,'Return Data'!$B$7:$R$2292,9,0)</f>
        <v>9.3519000000000005</v>
      </c>
      <c r="G11" s="61">
        <f t="shared" ref="G11" si="16">RANK(F11,F$8:F$16,0)</f>
        <v>6</v>
      </c>
      <c r="H11" s="60">
        <f>VLOOKUP($A11,'Return Data'!$B$7:$R$2292,10,0)</f>
        <v>-2.6381000000000001</v>
      </c>
      <c r="I11" s="61">
        <f t="shared" si="11"/>
        <v>8</v>
      </c>
      <c r="J11" s="60">
        <f>VLOOKUP($A11,'Return Data'!$B$7:$R$2292,11,0)</f>
        <v>-7.8064</v>
      </c>
      <c r="K11" s="61">
        <f t="shared" si="12"/>
        <v>9</v>
      </c>
      <c r="L11" s="60">
        <f>VLOOKUP($A11,'Return Data'!$B$7:$R$2292,12,0)</f>
        <v>-10.0533</v>
      </c>
      <c r="M11" s="61">
        <f t="shared" ref="M11" si="17">RANK(L11,L$8:L$16,0)</f>
        <v>7</v>
      </c>
      <c r="N11" s="60">
        <f>VLOOKUP($A11,'Return Data'!$B$7:$R$2292,13,0)</f>
        <v>0.51060000000000005</v>
      </c>
      <c r="O11" s="61">
        <f t="shared" ref="O11:O15" si="18">RANK(N11,N$8:N$16,0)</f>
        <v>6</v>
      </c>
      <c r="P11" s="60">
        <f>VLOOKUP($A11,'Return Data'!$B$7:$R$2292,16,0)</f>
        <v>13.023199999999999</v>
      </c>
      <c r="Q11" s="62">
        <f t="shared" si="15"/>
        <v>7</v>
      </c>
    </row>
    <row r="12" spans="1:17" x14ac:dyDescent="0.3">
      <c r="A12" s="58" t="s">
        <v>1826</v>
      </c>
      <c r="B12" s="59">
        <f>VLOOKUP($A12,'Return Data'!$B$7:$R$2292,3,0)</f>
        <v>44771</v>
      </c>
      <c r="C12" s="60">
        <f>VLOOKUP($A12,'Return Data'!$B$7:$R$2292,4,0)</f>
        <v>11.420999999999999</v>
      </c>
      <c r="D12" s="60">
        <f>VLOOKUP($A12,'Return Data'!$B$7:$R$2292,8,0)</f>
        <v>7.8164999999999996</v>
      </c>
      <c r="E12" s="61">
        <f t="shared" si="5"/>
        <v>2</v>
      </c>
      <c r="F12" s="60">
        <f>VLOOKUP($A12,'Return Data'!$B$7:$R$2292,9,0)</f>
        <v>9.8172999999999995</v>
      </c>
      <c r="G12" s="61">
        <f t="shared" si="6"/>
        <v>4</v>
      </c>
      <c r="H12" s="60">
        <f>VLOOKUP($A12,'Return Data'!$B$7:$R$2292,10,0)</f>
        <v>-1.339</v>
      </c>
      <c r="I12" s="61">
        <f t="shared" si="11"/>
        <v>6</v>
      </c>
      <c r="J12" s="60">
        <f>VLOOKUP($A12,'Return Data'!$B$7:$R$2292,11,0)</f>
        <v>-4.0010000000000003</v>
      </c>
      <c r="K12" s="61">
        <f t="shared" si="12"/>
        <v>7</v>
      </c>
      <c r="L12" s="60">
        <f>VLOOKUP($A12,'Return Data'!$B$7:$R$2292,12,0)</f>
        <v>-7.0632000000000001</v>
      </c>
      <c r="M12" s="61">
        <f t="shared" si="13"/>
        <v>6</v>
      </c>
      <c r="N12" s="60">
        <f>VLOOKUP($A12,'Return Data'!$B$7:$R$2292,13,0)</f>
        <v>-1.9488000000000001</v>
      </c>
      <c r="O12" s="61">
        <f t="shared" si="18"/>
        <v>8</v>
      </c>
      <c r="P12" s="60">
        <f>VLOOKUP($A12,'Return Data'!$B$7:$R$2292,16,0)</f>
        <v>8.4330999999999996</v>
      </c>
      <c r="Q12" s="62">
        <f t="shared" si="15"/>
        <v>9</v>
      </c>
    </row>
    <row r="13" spans="1:17" x14ac:dyDescent="0.3">
      <c r="A13" s="58" t="s">
        <v>2046</v>
      </c>
      <c r="B13" s="59">
        <f>VLOOKUP($A13,'Return Data'!$B$7:$R$2292,3,0)</f>
        <v>44771</v>
      </c>
      <c r="C13" s="60">
        <f>VLOOKUP($A13,'Return Data'!$B$7:$R$2292,4,0)</f>
        <v>28.88</v>
      </c>
      <c r="D13" s="60">
        <f>VLOOKUP($A13,'Return Data'!$B$7:$R$2292,8,0)</f>
        <v>6.6627000000000001</v>
      </c>
      <c r="E13" s="61">
        <f t="shared" si="5"/>
        <v>4</v>
      </c>
      <c r="F13" s="60">
        <f>VLOOKUP($A13,'Return Data'!$B$7:$R$2292,9,0)</f>
        <v>8.7594999999999992</v>
      </c>
      <c r="G13" s="61">
        <f t="shared" si="6"/>
        <v>7</v>
      </c>
      <c r="H13" s="60">
        <f>VLOOKUP($A13,'Return Data'!$B$7:$R$2292,10,0)</f>
        <v>-0.47560000000000002</v>
      </c>
      <c r="I13" s="61">
        <f t="shared" si="11"/>
        <v>5</v>
      </c>
      <c r="J13" s="60">
        <f>VLOOKUP($A13,'Return Data'!$B$7:$R$2292,11,0)</f>
        <v>0.33350000000000002</v>
      </c>
      <c r="K13" s="61">
        <f t="shared" si="12"/>
        <v>2</v>
      </c>
      <c r="L13" s="60">
        <f>VLOOKUP($A13,'Return Data'!$B$7:$R$2292,12,0)</f>
        <v>-3.0384000000000002</v>
      </c>
      <c r="M13" s="61">
        <f t="shared" si="13"/>
        <v>2</v>
      </c>
      <c r="N13" s="60">
        <f>VLOOKUP($A13,'Return Data'!$B$7:$R$2292,13,0)</f>
        <v>7.8376000000000001</v>
      </c>
      <c r="O13" s="61">
        <f t="shared" si="18"/>
        <v>2</v>
      </c>
      <c r="P13" s="60">
        <f>VLOOKUP($A13,'Return Data'!$B$7:$R$2292,16,0)</f>
        <v>16.4834</v>
      </c>
      <c r="Q13" s="62">
        <f t="shared" si="15"/>
        <v>4</v>
      </c>
    </row>
    <row r="14" spans="1:17" x14ac:dyDescent="0.3">
      <c r="A14" s="58" t="s">
        <v>1828</v>
      </c>
      <c r="B14" s="59">
        <f>VLOOKUP($A14,'Return Data'!$B$7:$R$2292,3,0)</f>
        <v>44771</v>
      </c>
      <c r="C14" s="60">
        <f>VLOOKUP($A14,'Return Data'!$B$7:$R$2292,4,0)</f>
        <v>20.103200000000001</v>
      </c>
      <c r="D14" s="60">
        <f>VLOOKUP($A14,'Return Data'!$B$7:$R$2292,8,0)</f>
        <v>5.6523000000000003</v>
      </c>
      <c r="E14" s="61">
        <f t="shared" si="5"/>
        <v>7</v>
      </c>
      <c r="F14" s="60">
        <f>VLOOKUP($A14,'Return Data'!$B$7:$R$2292,9,0)</f>
        <v>9.8949999999999996</v>
      </c>
      <c r="G14" s="61">
        <f t="shared" si="6"/>
        <v>3</v>
      </c>
      <c r="H14" s="60">
        <f>VLOOKUP($A14,'Return Data'!$B$7:$R$2292,10,0)</f>
        <v>-2.9333</v>
      </c>
      <c r="I14" s="61">
        <f t="shared" si="11"/>
        <v>9</v>
      </c>
      <c r="J14" s="60">
        <f>VLOOKUP($A14,'Return Data'!$B$7:$R$2292,11,0)</f>
        <v>5.4782000000000002</v>
      </c>
      <c r="K14" s="61">
        <f t="shared" si="12"/>
        <v>1</v>
      </c>
      <c r="L14" s="60">
        <f>VLOOKUP($A14,'Return Data'!$B$7:$R$2292,12,0)</f>
        <v>11.8261</v>
      </c>
      <c r="M14" s="61">
        <f t="shared" si="13"/>
        <v>1</v>
      </c>
      <c r="N14" s="60">
        <f>VLOOKUP($A14,'Return Data'!$B$7:$R$2292,13,0)</f>
        <v>19.313199999999998</v>
      </c>
      <c r="O14" s="61">
        <f t="shared" si="18"/>
        <v>1</v>
      </c>
      <c r="P14" s="60">
        <f>VLOOKUP($A14,'Return Data'!$B$7:$R$2292,16,0)</f>
        <v>49.769300000000001</v>
      </c>
      <c r="Q14" s="62">
        <f t="shared" si="15"/>
        <v>1</v>
      </c>
    </row>
    <row r="15" spans="1:17" x14ac:dyDescent="0.3">
      <c r="A15" s="58" t="s">
        <v>51</v>
      </c>
      <c r="B15" s="59">
        <f>VLOOKUP($A15,'Return Data'!$B$7:$R$2292,3,0)</f>
        <v>44771</v>
      </c>
      <c r="C15" s="60">
        <f>VLOOKUP($A15,'Return Data'!$B$7:$R$2292,4,0)</f>
        <v>16.13</v>
      </c>
      <c r="D15" s="60">
        <f>VLOOKUP($A15,'Return Data'!$B$7:$R$2292,8,0)</f>
        <v>4.8765000000000001</v>
      </c>
      <c r="E15" s="61">
        <f t="shared" si="5"/>
        <v>9</v>
      </c>
      <c r="F15" s="60">
        <f>VLOOKUP($A15,'Return Data'!$B$7:$R$2292,9,0)</f>
        <v>8.1823999999999995</v>
      </c>
      <c r="G15" s="61">
        <f t="shared" si="6"/>
        <v>8</v>
      </c>
      <c r="H15" s="60">
        <f>VLOOKUP($A15,'Return Data'!$B$7:$R$2292,10,0)</f>
        <v>-0.309</v>
      </c>
      <c r="I15" s="61">
        <f t="shared" si="11"/>
        <v>4</v>
      </c>
      <c r="J15" s="60">
        <f>VLOOKUP($A15,'Return Data'!$B$7:$R$2292,11,0)</f>
        <v>-1.5863</v>
      </c>
      <c r="K15" s="61">
        <f t="shared" si="12"/>
        <v>5</v>
      </c>
      <c r="L15" s="60">
        <f>VLOOKUP($A15,'Return Data'!$B$7:$R$2292,12,0)</f>
        <v>-5.0617999999999999</v>
      </c>
      <c r="M15" s="61">
        <f t="shared" si="13"/>
        <v>4</v>
      </c>
      <c r="N15" s="60">
        <f>VLOOKUP($A15,'Return Data'!$B$7:$R$2292,13,0)</f>
        <v>1.5104</v>
      </c>
      <c r="O15" s="61">
        <f t="shared" si="18"/>
        <v>5</v>
      </c>
      <c r="P15" s="60">
        <f>VLOOKUP($A15,'Return Data'!$B$7:$R$2292,16,0)</f>
        <v>16.974799999999998</v>
      </c>
      <c r="Q15" s="62">
        <f t="shared" si="15"/>
        <v>3</v>
      </c>
    </row>
    <row r="16" spans="1:17" x14ac:dyDescent="0.3">
      <c r="A16" s="58" t="s">
        <v>52</v>
      </c>
      <c r="B16" s="59">
        <f>VLOOKUP($A16,'Return Data'!$B$7:$R$2292,3,0)</f>
        <v>44771</v>
      </c>
      <c r="C16" s="60">
        <f>VLOOKUP($A16,'Return Data'!$B$7:$R$2292,4,0)</f>
        <v>708.73306316521098</v>
      </c>
      <c r="D16" s="60">
        <f>VLOOKUP($A16,'Return Data'!$B$7:$R$2292,8,0)</f>
        <v>6.3354999999999997</v>
      </c>
      <c r="E16" s="61">
        <f t="shared" si="5"/>
        <v>5</v>
      </c>
      <c r="F16" s="60">
        <f>VLOOKUP($A16,'Return Data'!$B$7:$R$2292,9,0)</f>
        <v>9.5952999999999999</v>
      </c>
      <c r="G16" s="61">
        <f t="shared" si="6"/>
        <v>5</v>
      </c>
      <c r="H16" s="60">
        <f>VLOOKUP($A16,'Return Data'!$B$7:$R$2292,10,0)</f>
        <v>2.133</v>
      </c>
      <c r="I16" s="61">
        <f t="shared" si="11"/>
        <v>1</v>
      </c>
      <c r="J16" s="60">
        <f>VLOOKUP($A16,'Return Data'!$B$7:$R$2292,11,0)</f>
        <v>-0.77259999999999995</v>
      </c>
      <c r="K16" s="61">
        <f t="shared" si="12"/>
        <v>3</v>
      </c>
      <c r="L16" s="60">
        <f>VLOOKUP($A16,'Return Data'!$B$7:$R$2292,12,0)</f>
        <v>-4.6422999999999996</v>
      </c>
      <c r="M16" s="61">
        <f t="shared" si="13"/>
        <v>3</v>
      </c>
      <c r="N16" s="60">
        <f>VLOOKUP($A16,'Return Data'!$B$7:$R$2292,13,0)</f>
        <v>7.0704000000000002</v>
      </c>
      <c r="O16" s="61">
        <f t="shared" si="14"/>
        <v>3</v>
      </c>
      <c r="P16" s="60">
        <f>VLOOKUP($A16,'Return Data'!$B$7:$R$2292,16,0)</f>
        <v>14.437900000000001</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6.424088888888889</v>
      </c>
      <c r="E18" s="69"/>
      <c r="F18" s="70">
        <f>AVERAGE(F8:F16)</f>
        <v>9.4265888888888885</v>
      </c>
      <c r="G18" s="69"/>
      <c r="H18" s="70">
        <f>AVERAGE(H8:H16)</f>
        <v>-0.72889999999999988</v>
      </c>
      <c r="I18" s="69"/>
      <c r="J18" s="70">
        <f>AVERAGE(J8:J16)</f>
        <v>-2.0643333333333334</v>
      </c>
      <c r="K18" s="69"/>
      <c r="L18" s="70">
        <f>AVERAGE(L8:L16)</f>
        <v>-5.4357777777777772</v>
      </c>
      <c r="M18" s="69"/>
      <c r="N18" s="70">
        <f>AVERAGE(N8:N16)</f>
        <v>3.5665222222222224</v>
      </c>
      <c r="O18" s="69"/>
      <c r="P18" s="70">
        <f>AVERAGE(P8:P16)</f>
        <v>18.136200000000002</v>
      </c>
      <c r="Q18" s="71"/>
    </row>
    <row r="19" spans="1:17" x14ac:dyDescent="0.3">
      <c r="A19" s="68" t="s">
        <v>28</v>
      </c>
      <c r="B19" s="69"/>
      <c r="C19" s="69"/>
      <c r="D19" s="70">
        <f>MIN(D8:D16)</f>
        <v>4.8765000000000001</v>
      </c>
      <c r="E19" s="69"/>
      <c r="F19" s="70">
        <f>MIN(F8:F16)</f>
        <v>7.4664000000000001</v>
      </c>
      <c r="G19" s="69"/>
      <c r="H19" s="70">
        <f>MIN(H8:H16)</f>
        <v>-2.9333</v>
      </c>
      <c r="I19" s="69"/>
      <c r="J19" s="70">
        <f>MIN(J8:J16)</f>
        <v>-7.8064</v>
      </c>
      <c r="K19" s="69"/>
      <c r="L19" s="70">
        <f>MIN(L8:L16)</f>
        <v>-12.5731</v>
      </c>
      <c r="M19" s="69"/>
      <c r="N19" s="70">
        <f>MIN(N8:N16)</f>
        <v>-3.3208000000000002</v>
      </c>
      <c r="O19" s="69"/>
      <c r="P19" s="70">
        <f>MIN(P8:P16)</f>
        <v>8.4330999999999996</v>
      </c>
      <c r="Q19" s="71"/>
    </row>
    <row r="20" spans="1:17" ht="15" thickBot="1" x14ac:dyDescent="0.35">
      <c r="A20" s="72" t="s">
        <v>29</v>
      </c>
      <c r="B20" s="73"/>
      <c r="C20" s="73"/>
      <c r="D20" s="74">
        <f>MAX(D8:D16)</f>
        <v>8.0669000000000004</v>
      </c>
      <c r="E20" s="73"/>
      <c r="F20" s="74">
        <f>MAX(F8:F16)</f>
        <v>11.049200000000001</v>
      </c>
      <c r="G20" s="73"/>
      <c r="H20" s="74">
        <f>MAX(H8:H16)</f>
        <v>2.133</v>
      </c>
      <c r="I20" s="73"/>
      <c r="J20" s="74">
        <f>MAX(J8:J16)</f>
        <v>5.4782000000000002</v>
      </c>
      <c r="K20" s="73"/>
      <c r="L20" s="74">
        <f>MAX(L8:L16)</f>
        <v>11.8261</v>
      </c>
      <c r="M20" s="73"/>
      <c r="N20" s="74">
        <f>MAX(N8:N16)</f>
        <v>19.313199999999998</v>
      </c>
      <c r="O20" s="73"/>
      <c r="P20" s="74">
        <f>MAX(P8:P16)</f>
        <v>49.769300000000001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44771</v>
      </c>
      <c r="C8" s="60">
        <f>VLOOKUP($A8,'Return Data'!$B$7:$R$2292,4,0)</f>
        <v>40.959699999999998</v>
      </c>
      <c r="D8" s="60">
        <f>VLOOKUP($A8,'Return Data'!$B$7:$R$2292,9,0)</f>
        <v>13.627700000000001</v>
      </c>
      <c r="E8" s="61">
        <f t="shared" ref="E8:E31" si="0">RANK(D8,D$8:D$31,0)</f>
        <v>2</v>
      </c>
      <c r="F8" s="60">
        <f>VLOOKUP($A8,'Return Data'!$B$7:$R$2292,10,0)</f>
        <v>3.9226999999999999</v>
      </c>
      <c r="G8" s="61">
        <f t="shared" ref="G8:G31" si="1">RANK(F8,F$8:F$31,0)</f>
        <v>2</v>
      </c>
      <c r="H8" s="60">
        <f>VLOOKUP($A8,'Return Data'!$B$7:$R$2292,11,0)</f>
        <v>4.1536</v>
      </c>
      <c r="I8" s="61">
        <f t="shared" ref="I8:I31" si="2">RANK(H8,H$8:H$31,0)</f>
        <v>3</v>
      </c>
      <c r="J8" s="60">
        <f>VLOOKUP($A8,'Return Data'!$B$7:$R$2292,12,0)</f>
        <v>3.9622000000000002</v>
      </c>
      <c r="K8" s="61">
        <f t="shared" ref="K8:K31" si="3">RANK(J8,J$8:J$31,0)</f>
        <v>2</v>
      </c>
      <c r="L8" s="60">
        <f>VLOOKUP($A8,'Return Data'!$B$7:$R$2292,13,0)</f>
        <v>4.2118000000000002</v>
      </c>
      <c r="M8" s="61">
        <f t="shared" ref="M8:M31" si="4">RANK(L8,L$8:L$31,0)</f>
        <v>6</v>
      </c>
      <c r="N8" s="60">
        <f>VLOOKUP($A8,'Return Data'!$B$7:$R$2292,17,0)</f>
        <v>5.6082000000000001</v>
      </c>
      <c r="O8" s="61">
        <f t="shared" ref="O8:O31" si="5">RANK(N8,N$8:N$31,0)</f>
        <v>5</v>
      </c>
      <c r="P8" s="60">
        <f>VLOOKUP($A8,'Return Data'!$B$7:$R$2292,14,0)</f>
        <v>7.2385000000000002</v>
      </c>
      <c r="Q8" s="61">
        <f t="shared" ref="Q8:Q23" si="6">RANK(P8,P$8:P$31,0)</f>
        <v>4</v>
      </c>
      <c r="R8" s="60">
        <f>VLOOKUP($A8,'Return Data'!$B$7:$R$2292,16,0)</f>
        <v>8.8354999999999997</v>
      </c>
      <c r="S8" s="62">
        <f t="shared" ref="S8:S31" si="7">RANK(R8,R$8:R$31,0)</f>
        <v>1</v>
      </c>
    </row>
    <row r="9" spans="1:19" x14ac:dyDescent="0.3">
      <c r="A9" s="77" t="s">
        <v>1305</v>
      </c>
      <c r="B9" s="59">
        <f>VLOOKUP($A9,'Return Data'!$B$7:$R$2292,3,0)</f>
        <v>44771</v>
      </c>
      <c r="C9" s="60">
        <f>VLOOKUP($A9,'Return Data'!$B$7:$R$2292,4,0)</f>
        <v>26.856300000000001</v>
      </c>
      <c r="D9" s="60">
        <f>VLOOKUP($A9,'Return Data'!$B$7:$R$2292,9,0)</f>
        <v>9.4780999999999995</v>
      </c>
      <c r="E9" s="61">
        <f t="shared" si="0"/>
        <v>9</v>
      </c>
      <c r="F9" s="60">
        <f>VLOOKUP($A9,'Return Data'!$B$7:$R$2292,10,0)</f>
        <v>2.7458</v>
      </c>
      <c r="G9" s="61">
        <f t="shared" si="1"/>
        <v>3</v>
      </c>
      <c r="H9" s="60">
        <f>VLOOKUP($A9,'Return Data'!$B$7:$R$2292,11,0)</f>
        <v>3.1615000000000002</v>
      </c>
      <c r="I9" s="61">
        <f t="shared" si="2"/>
        <v>4</v>
      </c>
      <c r="J9" s="60">
        <f>VLOOKUP($A9,'Return Data'!$B$7:$R$2292,12,0)</f>
        <v>3.3454999999999999</v>
      </c>
      <c r="K9" s="61">
        <f t="shared" si="3"/>
        <v>4</v>
      </c>
      <c r="L9" s="60">
        <f>VLOOKUP($A9,'Return Data'!$B$7:$R$2292,13,0)</f>
        <v>3.6867000000000001</v>
      </c>
      <c r="M9" s="61">
        <f t="shared" si="4"/>
        <v>7</v>
      </c>
      <c r="N9" s="60">
        <f>VLOOKUP($A9,'Return Data'!$B$7:$R$2292,17,0)</f>
        <v>4.5804</v>
      </c>
      <c r="O9" s="61">
        <f t="shared" si="5"/>
        <v>9</v>
      </c>
      <c r="P9" s="60">
        <f>VLOOKUP($A9,'Return Data'!$B$7:$R$2292,14,0)</f>
        <v>6.9397000000000002</v>
      </c>
      <c r="Q9" s="61">
        <f t="shared" si="6"/>
        <v>8</v>
      </c>
      <c r="R9" s="60">
        <f>VLOOKUP($A9,'Return Data'!$B$7:$R$2292,16,0)</f>
        <v>8.2905999999999995</v>
      </c>
      <c r="S9" s="62">
        <f t="shared" si="7"/>
        <v>3</v>
      </c>
    </row>
    <row r="10" spans="1:19" x14ac:dyDescent="0.3">
      <c r="A10" s="77" t="s">
        <v>1991</v>
      </c>
      <c r="B10" s="59">
        <f>VLOOKUP($A10,'Return Data'!$B$7:$R$2292,3,0)</f>
        <v>44771</v>
      </c>
      <c r="C10" s="60">
        <f>VLOOKUP($A10,'Return Data'!$B$7:$R$2292,4,0)</f>
        <v>25.2684</v>
      </c>
      <c r="D10" s="60">
        <f>VLOOKUP($A10,'Return Data'!$B$7:$R$2292,9,0)</f>
        <v>10.176600000000001</v>
      </c>
      <c r="E10" s="61">
        <f t="shared" si="0"/>
        <v>6</v>
      </c>
      <c r="F10" s="60">
        <f>VLOOKUP($A10,'Return Data'!$B$7:$R$2292,10,0)</f>
        <v>0.97219999999999995</v>
      </c>
      <c r="G10" s="61">
        <f t="shared" si="1"/>
        <v>21</v>
      </c>
      <c r="H10" s="60">
        <f>VLOOKUP($A10,'Return Data'!$B$7:$R$2292,11,0)</f>
        <v>1.7905</v>
      </c>
      <c r="I10" s="61">
        <f t="shared" si="2"/>
        <v>20</v>
      </c>
      <c r="J10" s="60">
        <f>VLOOKUP($A10,'Return Data'!$B$7:$R$2292,12,0)</f>
        <v>2.4154</v>
      </c>
      <c r="K10" s="61">
        <f t="shared" si="3"/>
        <v>16</v>
      </c>
      <c r="L10" s="60">
        <f>VLOOKUP($A10,'Return Data'!$B$7:$R$2292,13,0)</f>
        <v>2.9098999999999999</v>
      </c>
      <c r="M10" s="61">
        <f t="shared" si="4"/>
        <v>16</v>
      </c>
      <c r="N10" s="60">
        <f>VLOOKUP($A10,'Return Data'!$B$7:$R$2292,17,0)</f>
        <v>4.1787000000000001</v>
      </c>
      <c r="O10" s="61">
        <f t="shared" si="5"/>
        <v>11</v>
      </c>
      <c r="P10" s="60">
        <f>VLOOKUP($A10,'Return Data'!$B$7:$R$2292,14,0)</f>
        <v>5.7904</v>
      </c>
      <c r="Q10" s="61">
        <f t="shared" si="6"/>
        <v>19</v>
      </c>
      <c r="R10" s="60">
        <f>VLOOKUP($A10,'Return Data'!$B$7:$R$2292,16,0)</f>
        <v>8.0958000000000006</v>
      </c>
      <c r="S10" s="62">
        <f t="shared" si="7"/>
        <v>7</v>
      </c>
    </row>
    <row r="11" spans="1:19" x14ac:dyDescent="0.3">
      <c r="A11" s="77" t="s">
        <v>2040</v>
      </c>
      <c r="B11" s="59">
        <f>VLOOKUP($A11,'Return Data'!$B$7:$R$2292,3,0)</f>
        <v>44771</v>
      </c>
      <c r="C11" s="60">
        <f>VLOOKUP($A11,'Return Data'!$B$7:$R$2292,4,0)</f>
        <v>21.812100000000001</v>
      </c>
      <c r="D11" s="60">
        <f>VLOOKUP($A11,'Return Data'!$B$7:$R$2292,9,0)</f>
        <v>8.0065000000000008</v>
      </c>
      <c r="E11" s="61">
        <f t="shared" si="0"/>
        <v>17</v>
      </c>
      <c r="F11" s="60">
        <f>VLOOKUP($A11,'Return Data'!$B$7:$R$2292,10,0)</f>
        <v>2.4216000000000002</v>
      </c>
      <c r="G11" s="61">
        <f t="shared" si="1"/>
        <v>6</v>
      </c>
      <c r="H11" s="60">
        <f>VLOOKUP($A11,'Return Data'!$B$7:$R$2292,11,0)</f>
        <v>32.815600000000003</v>
      </c>
      <c r="I11" s="61">
        <f t="shared" si="2"/>
        <v>1</v>
      </c>
      <c r="J11" s="60">
        <f>VLOOKUP($A11,'Return Data'!$B$7:$R$2292,12,0)</f>
        <v>22.889500000000002</v>
      </c>
      <c r="K11" s="61">
        <f t="shared" si="3"/>
        <v>1</v>
      </c>
      <c r="L11" s="60">
        <f>VLOOKUP($A11,'Return Data'!$B$7:$R$2292,13,0)</f>
        <v>17.787400000000002</v>
      </c>
      <c r="M11" s="61">
        <f t="shared" si="4"/>
        <v>1</v>
      </c>
      <c r="N11" s="60">
        <f>VLOOKUP($A11,'Return Data'!$B$7:$R$2292,17,0)</f>
        <v>11.047000000000001</v>
      </c>
      <c r="O11" s="61">
        <f t="shared" si="5"/>
        <v>1</v>
      </c>
      <c r="P11" s="60">
        <f>VLOOKUP($A11,'Return Data'!$B$7:$R$2292,14,0)</f>
        <v>4.3506999999999998</v>
      </c>
      <c r="Q11" s="61">
        <f t="shared" si="6"/>
        <v>21</v>
      </c>
      <c r="R11" s="60">
        <f>VLOOKUP($A11,'Return Data'!$B$7:$R$2292,16,0)</f>
        <v>5.9503000000000004</v>
      </c>
      <c r="S11" s="62">
        <f t="shared" si="7"/>
        <v>24</v>
      </c>
    </row>
    <row r="12" spans="1:19" x14ac:dyDescent="0.3">
      <c r="A12" s="77" t="s">
        <v>1309</v>
      </c>
      <c r="B12" s="59">
        <f>VLOOKUP($A12,'Return Data'!$B$7:$R$2292,3,0)</f>
        <v>44771</v>
      </c>
      <c r="C12" s="60">
        <f>VLOOKUP($A12,'Return Data'!$B$7:$R$2292,4,0)</f>
        <v>22.5183</v>
      </c>
      <c r="D12" s="60">
        <f>VLOOKUP($A12,'Return Data'!$B$7:$R$2292,9,0)</f>
        <v>8.4710999999999999</v>
      </c>
      <c r="E12" s="61">
        <f t="shared" si="0"/>
        <v>15</v>
      </c>
      <c r="F12" s="60">
        <f>VLOOKUP($A12,'Return Data'!$B$7:$R$2292,10,0)</f>
        <v>2.0283000000000002</v>
      </c>
      <c r="G12" s="61">
        <f t="shared" si="1"/>
        <v>11</v>
      </c>
      <c r="H12" s="60">
        <f>VLOOKUP($A12,'Return Data'!$B$7:$R$2292,11,0)</f>
        <v>2.3153000000000001</v>
      </c>
      <c r="I12" s="61">
        <f t="shared" si="2"/>
        <v>14</v>
      </c>
      <c r="J12" s="60">
        <f>VLOOKUP($A12,'Return Data'!$B$7:$R$2292,12,0)</f>
        <v>2.5577000000000001</v>
      </c>
      <c r="K12" s="61">
        <f t="shared" si="3"/>
        <v>14</v>
      </c>
      <c r="L12" s="60">
        <f>VLOOKUP($A12,'Return Data'!$B$7:$R$2292,13,0)</f>
        <v>2.6953</v>
      </c>
      <c r="M12" s="61">
        <f t="shared" si="4"/>
        <v>19</v>
      </c>
      <c r="N12" s="60">
        <f>VLOOKUP($A12,'Return Data'!$B$7:$R$2292,17,0)</f>
        <v>3.6989000000000001</v>
      </c>
      <c r="O12" s="61">
        <f t="shared" si="5"/>
        <v>20</v>
      </c>
      <c r="P12" s="60">
        <f>VLOOKUP($A12,'Return Data'!$B$7:$R$2292,14,0)</f>
        <v>5.9164000000000003</v>
      </c>
      <c r="Q12" s="61">
        <f t="shared" si="6"/>
        <v>18</v>
      </c>
      <c r="R12" s="60">
        <f>VLOOKUP($A12,'Return Data'!$B$7:$R$2292,16,0)</f>
        <v>7.2756999999999996</v>
      </c>
      <c r="S12" s="62">
        <f t="shared" si="7"/>
        <v>18</v>
      </c>
    </row>
    <row r="13" spans="1:19" x14ac:dyDescent="0.3">
      <c r="A13" s="77" t="s">
        <v>1311</v>
      </c>
      <c r="B13" s="59">
        <f>VLOOKUP($A13,'Return Data'!$B$7:$R$2292,3,0)</f>
        <v>44771</v>
      </c>
      <c r="C13" s="60">
        <f>VLOOKUP($A13,'Return Data'!$B$7:$R$2292,4,0)</f>
        <v>40.718400000000003</v>
      </c>
      <c r="D13" s="60">
        <f>VLOOKUP($A13,'Return Data'!$B$7:$R$2292,9,0)</f>
        <v>8.7910000000000004</v>
      </c>
      <c r="E13" s="61">
        <f t="shared" si="0"/>
        <v>13</v>
      </c>
      <c r="F13" s="60">
        <f>VLOOKUP($A13,'Return Data'!$B$7:$R$2292,10,0)</f>
        <v>2.1579999999999999</v>
      </c>
      <c r="G13" s="61">
        <f t="shared" si="1"/>
        <v>10</v>
      </c>
      <c r="H13" s="60">
        <f>VLOOKUP($A13,'Return Data'!$B$7:$R$2292,11,0)</f>
        <v>2.5387</v>
      </c>
      <c r="I13" s="61">
        <f t="shared" si="2"/>
        <v>11</v>
      </c>
      <c r="J13" s="60">
        <f>VLOOKUP($A13,'Return Data'!$B$7:$R$2292,12,0)</f>
        <v>2.7082000000000002</v>
      </c>
      <c r="K13" s="61">
        <f t="shared" si="3"/>
        <v>13</v>
      </c>
      <c r="L13" s="60">
        <f>VLOOKUP($A13,'Return Data'!$B$7:$R$2292,13,0)</f>
        <v>2.8188</v>
      </c>
      <c r="M13" s="61">
        <f t="shared" si="4"/>
        <v>18</v>
      </c>
      <c r="N13" s="60">
        <f>VLOOKUP($A13,'Return Data'!$B$7:$R$2292,17,0)</f>
        <v>3.9315000000000002</v>
      </c>
      <c r="O13" s="61">
        <f t="shared" si="5"/>
        <v>15</v>
      </c>
      <c r="P13" s="60">
        <f>VLOOKUP($A13,'Return Data'!$B$7:$R$2292,14,0)</f>
        <v>6.2889999999999997</v>
      </c>
      <c r="Q13" s="61">
        <f t="shared" si="6"/>
        <v>12</v>
      </c>
      <c r="R13" s="60">
        <f>VLOOKUP($A13,'Return Data'!$B$7:$R$2292,16,0)</f>
        <v>7.9535999999999998</v>
      </c>
      <c r="S13" s="62">
        <f t="shared" si="7"/>
        <v>9</v>
      </c>
    </row>
    <row r="14" spans="1:19" x14ac:dyDescent="0.3">
      <c r="A14" s="77" t="s">
        <v>1321</v>
      </c>
      <c r="B14" s="59">
        <f>VLOOKUP($A14,'Return Data'!$B$7:$R$2292,3,0)</f>
        <v>44771</v>
      </c>
      <c r="C14" s="60">
        <f>VLOOKUP($A14,'Return Data'!$B$7:$R$2292,4,0)</f>
        <v>4746.4043000000001</v>
      </c>
      <c r="D14" s="60">
        <f>VLOOKUP($A14,'Return Data'!$B$7:$R$2292,9,0)</f>
        <v>8.0435999999999996</v>
      </c>
      <c r="E14" s="61">
        <f t="shared" si="0"/>
        <v>16</v>
      </c>
      <c r="F14" s="60">
        <f>VLOOKUP($A14,'Return Data'!$B$7:$R$2292,10,0)</f>
        <v>2.0068000000000001</v>
      </c>
      <c r="G14" s="61">
        <f t="shared" si="1"/>
        <v>12</v>
      </c>
      <c r="H14" s="60">
        <f>VLOOKUP($A14,'Return Data'!$B$7:$R$2292,11,0)</f>
        <v>0.60580000000000001</v>
      </c>
      <c r="I14" s="61">
        <f t="shared" si="2"/>
        <v>24</v>
      </c>
      <c r="J14" s="60">
        <f>VLOOKUP($A14,'Return Data'!$B$7:$R$2292,12,0)</f>
        <v>2.2856999999999998</v>
      </c>
      <c r="K14" s="61">
        <f t="shared" si="3"/>
        <v>19</v>
      </c>
      <c r="L14" s="60">
        <f>VLOOKUP($A14,'Return Data'!$B$7:$R$2292,13,0)</f>
        <v>11.9992</v>
      </c>
      <c r="M14" s="61">
        <f t="shared" si="4"/>
        <v>2</v>
      </c>
      <c r="N14" s="60">
        <f>VLOOKUP($A14,'Return Data'!$B$7:$R$2292,17,0)</f>
        <v>8.9754000000000005</v>
      </c>
      <c r="O14" s="61">
        <f t="shared" si="5"/>
        <v>2</v>
      </c>
      <c r="P14" s="60">
        <f>VLOOKUP($A14,'Return Data'!$B$7:$R$2292,14,0)</f>
        <v>3.6032000000000002</v>
      </c>
      <c r="Q14" s="61">
        <f t="shared" si="6"/>
        <v>23</v>
      </c>
      <c r="R14" s="60">
        <f>VLOOKUP($A14,'Return Data'!$B$7:$R$2292,16,0)</f>
        <v>7.8398000000000003</v>
      </c>
      <c r="S14" s="62">
        <f t="shared" si="7"/>
        <v>11</v>
      </c>
    </row>
    <row r="15" spans="1:19" x14ac:dyDescent="0.3">
      <c r="A15" s="77" t="s">
        <v>1323</v>
      </c>
      <c r="B15" s="59">
        <f>VLOOKUP($A15,'Return Data'!$B$7:$R$2292,3,0)</f>
        <v>44771</v>
      </c>
      <c r="C15" s="60">
        <f>VLOOKUP($A15,'Return Data'!$B$7:$R$2292,4,0)</f>
        <v>26.340699999999998</v>
      </c>
      <c r="D15" s="60">
        <f>VLOOKUP($A15,'Return Data'!$B$7:$R$2292,9,0)</f>
        <v>9.3039000000000005</v>
      </c>
      <c r="E15" s="61">
        <f t="shared" si="0"/>
        <v>10</v>
      </c>
      <c r="F15" s="60">
        <f>VLOOKUP($A15,'Return Data'!$B$7:$R$2292,10,0)</f>
        <v>2.3881000000000001</v>
      </c>
      <c r="G15" s="61">
        <f t="shared" si="1"/>
        <v>7</v>
      </c>
      <c r="H15" s="60">
        <f>VLOOKUP($A15,'Return Data'!$B$7:$R$2292,11,0)</f>
        <v>2.6326999999999998</v>
      </c>
      <c r="I15" s="61">
        <f t="shared" si="2"/>
        <v>10</v>
      </c>
      <c r="J15" s="60">
        <f>VLOOKUP($A15,'Return Data'!$B$7:$R$2292,12,0)</f>
        <v>2.7517</v>
      </c>
      <c r="K15" s="61">
        <f t="shared" si="3"/>
        <v>11</v>
      </c>
      <c r="L15" s="60">
        <f>VLOOKUP($A15,'Return Data'!$B$7:$R$2292,13,0)</f>
        <v>3.2673000000000001</v>
      </c>
      <c r="M15" s="61">
        <f t="shared" si="4"/>
        <v>10</v>
      </c>
      <c r="N15" s="60">
        <f>VLOOKUP($A15,'Return Data'!$B$7:$R$2292,17,0)</f>
        <v>4.6361999999999997</v>
      </c>
      <c r="O15" s="61">
        <f t="shared" si="5"/>
        <v>8</v>
      </c>
      <c r="P15" s="60">
        <f>VLOOKUP($A15,'Return Data'!$B$7:$R$2292,14,0)</f>
        <v>7.0124000000000004</v>
      </c>
      <c r="Q15" s="61">
        <f t="shared" si="6"/>
        <v>7</v>
      </c>
      <c r="R15" s="60">
        <f>VLOOKUP($A15,'Return Data'!$B$7:$R$2292,16,0)</f>
        <v>8.1403999999999996</v>
      </c>
      <c r="S15" s="62">
        <f t="shared" si="7"/>
        <v>6</v>
      </c>
    </row>
    <row r="16" spans="1:19" x14ac:dyDescent="0.3">
      <c r="A16" s="77" t="s">
        <v>1325</v>
      </c>
      <c r="B16" s="59">
        <f>VLOOKUP($A16,'Return Data'!$B$7:$R$2292,3,0)</f>
        <v>44771</v>
      </c>
      <c r="C16" s="60">
        <f>VLOOKUP($A16,'Return Data'!$B$7:$R$2292,4,0)</f>
        <v>35.0749</v>
      </c>
      <c r="D16" s="60">
        <f>VLOOKUP($A16,'Return Data'!$B$7:$R$2292,9,0)</f>
        <v>7.4371</v>
      </c>
      <c r="E16" s="61">
        <f t="shared" si="0"/>
        <v>21</v>
      </c>
      <c r="F16" s="60">
        <f>VLOOKUP($A16,'Return Data'!$B$7:$R$2292,10,0)</f>
        <v>0.6552</v>
      </c>
      <c r="G16" s="61">
        <f t="shared" si="1"/>
        <v>24</v>
      </c>
      <c r="H16" s="60">
        <f>VLOOKUP($A16,'Return Data'!$B$7:$R$2292,11,0)</f>
        <v>1.6755</v>
      </c>
      <c r="I16" s="61">
        <f t="shared" si="2"/>
        <v>22</v>
      </c>
      <c r="J16" s="60">
        <f>VLOOKUP($A16,'Return Data'!$B$7:$R$2292,12,0)</f>
        <v>2.2374000000000001</v>
      </c>
      <c r="K16" s="61">
        <f t="shared" si="3"/>
        <v>20</v>
      </c>
      <c r="L16" s="60">
        <f>VLOOKUP($A16,'Return Data'!$B$7:$R$2292,13,0)</f>
        <v>2.6421999999999999</v>
      </c>
      <c r="M16" s="61">
        <f t="shared" si="4"/>
        <v>21</v>
      </c>
      <c r="N16" s="60">
        <f>VLOOKUP($A16,'Return Data'!$B$7:$R$2292,17,0)</f>
        <v>3.7936000000000001</v>
      </c>
      <c r="O16" s="61">
        <f t="shared" si="5"/>
        <v>19</v>
      </c>
      <c r="P16" s="60">
        <f>VLOOKUP($A16,'Return Data'!$B$7:$R$2292,14,0)</f>
        <v>5.0949</v>
      </c>
      <c r="Q16" s="61">
        <f t="shared" si="6"/>
        <v>20</v>
      </c>
      <c r="R16" s="60">
        <f>VLOOKUP($A16,'Return Data'!$B$7:$R$2292,16,0)</f>
        <v>6.4645000000000001</v>
      </c>
      <c r="S16" s="62">
        <f t="shared" si="7"/>
        <v>23</v>
      </c>
    </row>
    <row r="17" spans="1:19" x14ac:dyDescent="0.3">
      <c r="A17" s="77" t="s">
        <v>1327</v>
      </c>
      <c r="B17" s="59">
        <f>VLOOKUP($A17,'Return Data'!$B$7:$R$2292,3,0)</f>
        <v>44771</v>
      </c>
      <c r="C17" s="60">
        <f>VLOOKUP($A17,'Return Data'!$B$7:$R$2292,4,0)</f>
        <v>51.718000000000004</v>
      </c>
      <c r="D17" s="60">
        <f>VLOOKUP($A17,'Return Data'!$B$7:$R$2292,9,0)</f>
        <v>14.468500000000001</v>
      </c>
      <c r="E17" s="61">
        <f t="shared" si="0"/>
        <v>1</v>
      </c>
      <c r="F17" s="60">
        <f>VLOOKUP($A17,'Return Data'!$B$7:$R$2292,10,0)</f>
        <v>4.6959999999999997</v>
      </c>
      <c r="G17" s="61">
        <f t="shared" si="1"/>
        <v>1</v>
      </c>
      <c r="H17" s="60">
        <f>VLOOKUP($A17,'Return Data'!$B$7:$R$2292,11,0)</f>
        <v>4.4752999999999998</v>
      </c>
      <c r="I17" s="61">
        <f t="shared" si="2"/>
        <v>2</v>
      </c>
      <c r="J17" s="60">
        <f>VLOOKUP($A17,'Return Data'!$B$7:$R$2292,12,0)</f>
        <v>3.6408</v>
      </c>
      <c r="K17" s="61">
        <f t="shared" si="3"/>
        <v>3</v>
      </c>
      <c r="L17" s="60">
        <f>VLOOKUP($A17,'Return Data'!$B$7:$R$2292,13,0)</f>
        <v>4.2853000000000003</v>
      </c>
      <c r="M17" s="61">
        <f t="shared" si="4"/>
        <v>5</v>
      </c>
      <c r="N17" s="60">
        <f>VLOOKUP($A17,'Return Data'!$B$7:$R$2292,17,0)</f>
        <v>5.1456</v>
      </c>
      <c r="O17" s="61">
        <f t="shared" si="5"/>
        <v>6</v>
      </c>
      <c r="P17" s="60">
        <f>VLOOKUP($A17,'Return Data'!$B$7:$R$2292,14,0)</f>
        <v>7.423</v>
      </c>
      <c r="Q17" s="61">
        <f t="shared" si="6"/>
        <v>3</v>
      </c>
      <c r="R17" s="60">
        <f>VLOOKUP($A17,'Return Data'!$B$7:$R$2292,16,0)</f>
        <v>8.6142000000000003</v>
      </c>
      <c r="S17" s="62">
        <f t="shared" si="7"/>
        <v>2</v>
      </c>
    </row>
    <row r="18" spans="1:19" x14ac:dyDescent="0.3">
      <c r="A18" s="77" t="s">
        <v>1329</v>
      </c>
      <c r="B18" s="59">
        <f>VLOOKUP($A18,'Return Data'!$B$7:$R$2292,3,0)</f>
        <v>44771</v>
      </c>
      <c r="C18" s="60">
        <f>VLOOKUP($A18,'Return Data'!$B$7:$R$2292,4,0)</f>
        <v>24.190899999999999</v>
      </c>
      <c r="D18" s="60">
        <f>VLOOKUP($A18,'Return Data'!$B$7:$R$2292,9,0)</f>
        <v>10.101800000000001</v>
      </c>
      <c r="E18" s="61">
        <f t="shared" si="0"/>
        <v>7</v>
      </c>
      <c r="F18" s="60">
        <f>VLOOKUP($A18,'Return Data'!$B$7:$R$2292,10,0)</f>
        <v>1.5931</v>
      </c>
      <c r="G18" s="61">
        <f t="shared" si="1"/>
        <v>17</v>
      </c>
      <c r="H18" s="60">
        <f>VLOOKUP($A18,'Return Data'!$B$7:$R$2292,11,0)</f>
        <v>1.9166000000000001</v>
      </c>
      <c r="I18" s="61">
        <f t="shared" si="2"/>
        <v>17</v>
      </c>
      <c r="J18" s="60">
        <f>VLOOKUP($A18,'Return Data'!$B$7:$R$2292,12,0)</f>
        <v>2.2319</v>
      </c>
      <c r="K18" s="61">
        <f t="shared" si="3"/>
        <v>21</v>
      </c>
      <c r="L18" s="60">
        <f>VLOOKUP($A18,'Return Data'!$B$7:$R$2292,13,0)</f>
        <v>11.293100000000001</v>
      </c>
      <c r="M18" s="61">
        <f t="shared" si="4"/>
        <v>3</v>
      </c>
      <c r="N18" s="60">
        <f>VLOOKUP($A18,'Return Data'!$B$7:$R$2292,17,0)</f>
        <v>8.2718000000000007</v>
      </c>
      <c r="O18" s="61">
        <f t="shared" si="5"/>
        <v>3</v>
      </c>
      <c r="P18" s="60">
        <f>VLOOKUP($A18,'Return Data'!$B$7:$R$2292,14,0)</f>
        <v>7.9672000000000001</v>
      </c>
      <c r="Q18" s="61">
        <f t="shared" si="6"/>
        <v>2</v>
      </c>
      <c r="R18" s="60">
        <f>VLOOKUP($A18,'Return Data'!$B$7:$R$2292,16,0)</f>
        <v>7.8326000000000002</v>
      </c>
      <c r="S18" s="62">
        <f t="shared" si="7"/>
        <v>12</v>
      </c>
    </row>
    <row r="19" spans="1:19" x14ac:dyDescent="0.3">
      <c r="A19" s="77" t="s">
        <v>1330</v>
      </c>
      <c r="B19" s="59">
        <f>VLOOKUP($A19,'Return Data'!$B$7:$R$2292,3,0)</f>
        <v>44771</v>
      </c>
      <c r="C19" s="60">
        <f>VLOOKUP($A19,'Return Data'!$B$7:$R$2292,4,0)</f>
        <v>49.075299999999999</v>
      </c>
      <c r="D19" s="60">
        <f>VLOOKUP($A19,'Return Data'!$B$7:$R$2292,9,0)</f>
        <v>12.5007</v>
      </c>
      <c r="E19" s="61">
        <f t="shared" si="0"/>
        <v>3</v>
      </c>
      <c r="F19" s="60">
        <f>VLOOKUP($A19,'Return Data'!$B$7:$R$2292,10,0)</f>
        <v>2.3271999999999999</v>
      </c>
      <c r="G19" s="61">
        <f t="shared" si="1"/>
        <v>8</v>
      </c>
      <c r="H19" s="60">
        <f>VLOOKUP($A19,'Return Data'!$B$7:$R$2292,11,0)</f>
        <v>2.2509000000000001</v>
      </c>
      <c r="I19" s="61">
        <f t="shared" si="2"/>
        <v>15</v>
      </c>
      <c r="J19" s="60">
        <f>VLOOKUP($A19,'Return Data'!$B$7:$R$2292,12,0)</f>
        <v>2.4607000000000001</v>
      </c>
      <c r="K19" s="61">
        <f t="shared" si="3"/>
        <v>15</v>
      </c>
      <c r="L19" s="60">
        <f>VLOOKUP($A19,'Return Data'!$B$7:$R$2292,13,0)</f>
        <v>2.8468</v>
      </c>
      <c r="M19" s="61">
        <f t="shared" si="4"/>
        <v>17</v>
      </c>
      <c r="N19" s="60">
        <f>VLOOKUP($A19,'Return Data'!$B$7:$R$2292,17,0)</f>
        <v>3.8778000000000001</v>
      </c>
      <c r="O19" s="61">
        <f t="shared" si="5"/>
        <v>16</v>
      </c>
      <c r="P19" s="60">
        <f>VLOOKUP($A19,'Return Data'!$B$7:$R$2292,14,0)</f>
        <v>6.3781999999999996</v>
      </c>
      <c r="Q19" s="61">
        <f t="shared" si="6"/>
        <v>11</v>
      </c>
      <c r="R19" s="60">
        <f>VLOOKUP($A19,'Return Data'!$B$7:$R$2292,16,0)</f>
        <v>7.9569999999999999</v>
      </c>
      <c r="S19" s="62">
        <f t="shared" si="7"/>
        <v>8</v>
      </c>
    </row>
    <row r="20" spans="1:19" x14ac:dyDescent="0.3">
      <c r="A20" s="77" t="s">
        <v>1332</v>
      </c>
      <c r="B20" s="59">
        <f>VLOOKUP($A20,'Return Data'!$B$7:$R$2292,3,0)</f>
        <v>44771</v>
      </c>
      <c r="C20" s="60">
        <f>VLOOKUP($A20,'Return Data'!$B$7:$R$2292,4,0)</f>
        <v>1930.8735999999999</v>
      </c>
      <c r="D20" s="60">
        <f>VLOOKUP($A20,'Return Data'!$B$7:$R$2292,9,0)</f>
        <v>11.438800000000001</v>
      </c>
      <c r="E20" s="61">
        <f t="shared" si="0"/>
        <v>5</v>
      </c>
      <c r="F20" s="60">
        <f>VLOOKUP($A20,'Return Data'!$B$7:$R$2292,10,0)</f>
        <v>1.2907999999999999</v>
      </c>
      <c r="G20" s="61">
        <f t="shared" si="1"/>
        <v>19</v>
      </c>
      <c r="H20" s="60">
        <f>VLOOKUP($A20,'Return Data'!$B$7:$R$2292,11,0)</f>
        <v>1.8651</v>
      </c>
      <c r="I20" s="61">
        <f t="shared" si="2"/>
        <v>19</v>
      </c>
      <c r="J20" s="60">
        <f>VLOOKUP($A20,'Return Data'!$B$7:$R$2292,12,0)</f>
        <v>2.0175000000000001</v>
      </c>
      <c r="K20" s="61">
        <f t="shared" si="3"/>
        <v>24</v>
      </c>
      <c r="L20" s="60">
        <f>VLOOKUP($A20,'Return Data'!$B$7:$R$2292,13,0)</f>
        <v>2.6444999999999999</v>
      </c>
      <c r="M20" s="61">
        <f t="shared" si="4"/>
        <v>20</v>
      </c>
      <c r="N20" s="60">
        <f>VLOOKUP($A20,'Return Data'!$B$7:$R$2292,17,0)</f>
        <v>3.6846999999999999</v>
      </c>
      <c r="O20" s="61">
        <f t="shared" si="5"/>
        <v>21</v>
      </c>
      <c r="P20" s="60">
        <f>VLOOKUP($A20,'Return Data'!$B$7:$R$2292,14,0)</f>
        <v>4.0716000000000001</v>
      </c>
      <c r="Q20" s="61">
        <f t="shared" si="6"/>
        <v>22</v>
      </c>
      <c r="R20" s="60">
        <f>VLOOKUP($A20,'Return Data'!$B$7:$R$2292,16,0)</f>
        <v>7.6687000000000003</v>
      </c>
      <c r="S20" s="62">
        <f t="shared" si="7"/>
        <v>14</v>
      </c>
    </row>
    <row r="21" spans="1:19" x14ac:dyDescent="0.3">
      <c r="A21" s="77" t="s">
        <v>1334</v>
      </c>
      <c r="B21" s="59">
        <f>VLOOKUP($A21,'Return Data'!$B$7:$R$2292,3,0)</f>
        <v>44771</v>
      </c>
      <c r="C21" s="60">
        <f>VLOOKUP($A21,'Return Data'!$B$7:$R$2292,4,0)</f>
        <v>3168.7570999999998</v>
      </c>
      <c r="D21" s="60">
        <f>VLOOKUP($A21,'Return Data'!$B$7:$R$2292,9,0)</f>
        <v>7.5148000000000001</v>
      </c>
      <c r="E21" s="61">
        <f t="shared" si="0"/>
        <v>20</v>
      </c>
      <c r="F21" s="60">
        <f>VLOOKUP($A21,'Return Data'!$B$7:$R$2292,10,0)</f>
        <v>0.9365</v>
      </c>
      <c r="G21" s="61">
        <f t="shared" si="1"/>
        <v>22</v>
      </c>
      <c r="H21" s="60">
        <f>VLOOKUP($A21,'Return Data'!$B$7:$R$2292,11,0)</f>
        <v>1.8876999999999999</v>
      </c>
      <c r="I21" s="61">
        <f t="shared" si="2"/>
        <v>18</v>
      </c>
      <c r="J21" s="60">
        <f>VLOOKUP($A21,'Return Data'!$B$7:$R$2292,12,0)</f>
        <v>2.4089</v>
      </c>
      <c r="K21" s="61">
        <f t="shared" si="3"/>
        <v>17</v>
      </c>
      <c r="L21" s="60">
        <f>VLOOKUP($A21,'Return Data'!$B$7:$R$2292,13,0)</f>
        <v>2.6113</v>
      </c>
      <c r="M21" s="61">
        <f t="shared" si="4"/>
        <v>22</v>
      </c>
      <c r="N21" s="60">
        <f>VLOOKUP($A21,'Return Data'!$B$7:$R$2292,17,0)</f>
        <v>3.5666000000000002</v>
      </c>
      <c r="O21" s="61">
        <f t="shared" si="5"/>
        <v>22</v>
      </c>
      <c r="P21" s="60">
        <f>VLOOKUP($A21,'Return Data'!$B$7:$R$2292,14,0)</f>
        <v>6.1794000000000002</v>
      </c>
      <c r="Q21" s="61">
        <f t="shared" si="6"/>
        <v>15</v>
      </c>
      <c r="R21" s="60">
        <f>VLOOKUP($A21,'Return Data'!$B$7:$R$2292,16,0)</f>
        <v>7.6631999999999998</v>
      </c>
      <c r="S21" s="62">
        <f t="shared" si="7"/>
        <v>15</v>
      </c>
    </row>
    <row r="22" spans="1:19" x14ac:dyDescent="0.3">
      <c r="A22" s="77" t="s">
        <v>1338</v>
      </c>
      <c r="B22" s="59">
        <f>VLOOKUP($A22,'Return Data'!$B$7:$R$2292,3,0)</f>
        <v>44771</v>
      </c>
      <c r="C22" s="60">
        <f>VLOOKUP($A22,'Return Data'!$B$7:$R$2292,4,0)</f>
        <v>45.823</v>
      </c>
      <c r="D22" s="60">
        <f>VLOOKUP($A22,'Return Data'!$B$7:$R$2292,9,0)</f>
        <v>11.601000000000001</v>
      </c>
      <c r="E22" s="61">
        <f t="shared" si="0"/>
        <v>4</v>
      </c>
      <c r="F22" s="60">
        <f>VLOOKUP($A22,'Return Data'!$B$7:$R$2292,10,0)</f>
        <v>1.8811</v>
      </c>
      <c r="G22" s="61">
        <f t="shared" si="1"/>
        <v>14</v>
      </c>
      <c r="H22" s="60">
        <f>VLOOKUP($A22,'Return Data'!$B$7:$R$2292,11,0)</f>
        <v>2.2290000000000001</v>
      </c>
      <c r="I22" s="61">
        <f t="shared" si="2"/>
        <v>16</v>
      </c>
      <c r="J22" s="60">
        <f>VLOOKUP($A22,'Return Data'!$B$7:$R$2292,12,0)</f>
        <v>2.3738999999999999</v>
      </c>
      <c r="K22" s="61">
        <f t="shared" si="3"/>
        <v>18</v>
      </c>
      <c r="L22" s="60">
        <f>VLOOKUP($A22,'Return Data'!$B$7:$R$2292,13,0)</f>
        <v>3.2482000000000002</v>
      </c>
      <c r="M22" s="61">
        <f t="shared" si="4"/>
        <v>11</v>
      </c>
      <c r="N22" s="60">
        <f>VLOOKUP($A22,'Return Data'!$B$7:$R$2292,17,0)</f>
        <v>4.2556000000000003</v>
      </c>
      <c r="O22" s="61">
        <f t="shared" si="5"/>
        <v>10</v>
      </c>
      <c r="P22" s="60">
        <f>VLOOKUP($A22,'Return Data'!$B$7:$R$2292,14,0)</f>
        <v>6.6592000000000002</v>
      </c>
      <c r="Q22" s="61">
        <f t="shared" si="6"/>
        <v>9</v>
      </c>
      <c r="R22" s="60">
        <f>VLOOKUP($A22,'Return Data'!$B$7:$R$2292,16,0)</f>
        <v>8.1448</v>
      </c>
      <c r="S22" s="62">
        <f t="shared" si="7"/>
        <v>5</v>
      </c>
    </row>
    <row r="23" spans="1:19" x14ac:dyDescent="0.3">
      <c r="A23" s="77" t="s">
        <v>1339</v>
      </c>
      <c r="B23" s="59">
        <f>VLOOKUP($A23,'Return Data'!$B$7:$R$2292,3,0)</f>
        <v>44771</v>
      </c>
      <c r="C23" s="60">
        <f>VLOOKUP($A23,'Return Data'!$B$7:$R$2292,4,0)</f>
        <v>22.610499999999998</v>
      </c>
      <c r="D23" s="60">
        <f>VLOOKUP($A23,'Return Data'!$B$7:$R$2292,9,0)</f>
        <v>8.9001999999999999</v>
      </c>
      <c r="E23" s="61">
        <f t="shared" si="0"/>
        <v>12</v>
      </c>
      <c r="F23" s="60">
        <f>VLOOKUP($A23,'Return Data'!$B$7:$R$2292,10,0)</f>
        <v>0.85150000000000003</v>
      </c>
      <c r="G23" s="61">
        <f t="shared" si="1"/>
        <v>23</v>
      </c>
      <c r="H23" s="60">
        <f>VLOOKUP($A23,'Return Data'!$B$7:$R$2292,11,0)</f>
        <v>1.6526000000000001</v>
      </c>
      <c r="I23" s="61">
        <f t="shared" si="2"/>
        <v>23</v>
      </c>
      <c r="J23" s="60">
        <f>VLOOKUP($A23,'Return Data'!$B$7:$R$2292,12,0)</f>
        <v>2.0581999999999998</v>
      </c>
      <c r="K23" s="61">
        <f t="shared" si="3"/>
        <v>23</v>
      </c>
      <c r="L23" s="60">
        <f>VLOOKUP($A23,'Return Data'!$B$7:$R$2292,13,0)</f>
        <v>2.423</v>
      </c>
      <c r="M23" s="61">
        <f t="shared" si="4"/>
        <v>23</v>
      </c>
      <c r="N23" s="60">
        <f>VLOOKUP($A23,'Return Data'!$B$7:$R$2292,17,0)</f>
        <v>3.5448</v>
      </c>
      <c r="O23" s="61">
        <f t="shared" si="5"/>
        <v>23</v>
      </c>
      <c r="P23" s="60">
        <f>VLOOKUP($A23,'Return Data'!$B$7:$R$2292,14,0)</f>
        <v>6.1058000000000003</v>
      </c>
      <c r="Q23" s="61">
        <f t="shared" si="6"/>
        <v>16</v>
      </c>
      <c r="R23" s="60">
        <f>VLOOKUP($A23,'Return Data'!$B$7:$R$2292,16,0)</f>
        <v>7.8026</v>
      </c>
      <c r="S23" s="62">
        <f t="shared" si="7"/>
        <v>13</v>
      </c>
    </row>
    <row r="24" spans="1:19" x14ac:dyDescent="0.3">
      <c r="A24" s="77" t="s">
        <v>1341</v>
      </c>
      <c r="B24" s="59">
        <f>VLOOKUP($A24,'Return Data'!$B$7:$R$2292,3,0)</f>
        <v>44771</v>
      </c>
      <c r="C24" s="60">
        <f>VLOOKUP($A24,'Return Data'!$B$7:$R$2292,4,0)</f>
        <v>12.4922</v>
      </c>
      <c r="D24" s="60">
        <f>VLOOKUP($A24,'Return Data'!$B$7:$R$2292,9,0)</f>
        <v>7.9897</v>
      </c>
      <c r="E24" s="61">
        <f t="shared" si="0"/>
        <v>18</v>
      </c>
      <c r="F24" s="60">
        <f>VLOOKUP($A24,'Return Data'!$B$7:$R$2292,10,0)</f>
        <v>1.1915</v>
      </c>
      <c r="G24" s="61">
        <f t="shared" si="1"/>
        <v>20</v>
      </c>
      <c r="H24" s="60">
        <f>VLOOKUP($A24,'Return Data'!$B$7:$R$2292,11,0)</f>
        <v>1.7146999999999999</v>
      </c>
      <c r="I24" s="61">
        <f t="shared" si="2"/>
        <v>21</v>
      </c>
      <c r="J24" s="60">
        <f>VLOOKUP($A24,'Return Data'!$B$7:$R$2292,12,0)</f>
        <v>2.0670999999999999</v>
      </c>
      <c r="K24" s="61">
        <f t="shared" si="3"/>
        <v>22</v>
      </c>
      <c r="L24" s="60">
        <f>VLOOKUP($A24,'Return Data'!$B$7:$R$2292,13,0)</f>
        <v>2.4218999999999999</v>
      </c>
      <c r="M24" s="61">
        <f t="shared" si="4"/>
        <v>24</v>
      </c>
      <c r="N24" s="60">
        <f>VLOOKUP($A24,'Return Data'!$B$7:$R$2292,17,0)</f>
        <v>3.4449999999999998</v>
      </c>
      <c r="O24" s="61">
        <f t="shared" si="5"/>
        <v>24</v>
      </c>
      <c r="P24" s="60"/>
      <c r="Q24" s="61"/>
      <c r="R24" s="60">
        <f>VLOOKUP($A24,'Return Data'!$B$7:$R$2292,16,0)</f>
        <v>6.5827999999999998</v>
      </c>
      <c r="S24" s="62">
        <f t="shared" si="7"/>
        <v>22</v>
      </c>
    </row>
    <row r="25" spans="1:19" x14ac:dyDescent="0.3">
      <c r="A25" s="77" t="s">
        <v>1343</v>
      </c>
      <c r="B25" s="59">
        <f>VLOOKUP($A25,'Return Data'!$B$7:$R$2292,3,0)</f>
        <v>44771</v>
      </c>
      <c r="C25" s="60">
        <f>VLOOKUP($A25,'Return Data'!$B$7:$R$2292,4,0)</f>
        <v>13.3642</v>
      </c>
      <c r="D25" s="60">
        <f>VLOOKUP($A25,'Return Data'!$B$7:$R$2292,9,0)</f>
        <v>9.1540999999999997</v>
      </c>
      <c r="E25" s="61">
        <f t="shared" si="0"/>
        <v>11</v>
      </c>
      <c r="F25" s="60">
        <f>VLOOKUP($A25,'Return Data'!$B$7:$R$2292,10,0)</f>
        <v>2.6282000000000001</v>
      </c>
      <c r="G25" s="61">
        <f t="shared" si="1"/>
        <v>5</v>
      </c>
      <c r="H25" s="60">
        <f>VLOOKUP($A25,'Return Data'!$B$7:$R$2292,11,0)</f>
        <v>2.8399000000000001</v>
      </c>
      <c r="I25" s="61">
        <f t="shared" si="2"/>
        <v>6</v>
      </c>
      <c r="J25" s="60">
        <f>VLOOKUP($A25,'Return Data'!$B$7:$R$2292,12,0)</f>
        <v>2.9437000000000002</v>
      </c>
      <c r="K25" s="61">
        <f t="shared" si="3"/>
        <v>8</v>
      </c>
      <c r="L25" s="60">
        <f>VLOOKUP($A25,'Return Data'!$B$7:$R$2292,13,0)</f>
        <v>3.1674000000000002</v>
      </c>
      <c r="M25" s="61">
        <f t="shared" si="4"/>
        <v>12</v>
      </c>
      <c r="N25" s="60">
        <f>VLOOKUP($A25,'Return Data'!$B$7:$R$2292,17,0)</f>
        <v>4.0381</v>
      </c>
      <c r="O25" s="61">
        <f t="shared" si="5"/>
        <v>12</v>
      </c>
      <c r="P25" s="60">
        <f>VLOOKUP($A25,'Return Data'!$B$7:$R$2292,14,0)</f>
        <v>6.0894000000000004</v>
      </c>
      <c r="Q25" s="61">
        <f t="shared" ref="Q25:Q31" si="8">RANK(P25,P$8:P$31,0)</f>
        <v>17</v>
      </c>
      <c r="R25" s="60">
        <f>VLOOKUP($A25,'Return Data'!$B$7:$R$2292,16,0)</f>
        <v>6.8569000000000004</v>
      </c>
      <c r="S25" s="62">
        <f t="shared" si="7"/>
        <v>21</v>
      </c>
    </row>
    <row r="26" spans="1:19" x14ac:dyDescent="0.3">
      <c r="A26" s="77" t="s">
        <v>1345</v>
      </c>
      <c r="B26" s="59">
        <f>VLOOKUP($A26,'Return Data'!$B$7:$R$2292,3,0)</f>
        <v>44771</v>
      </c>
      <c r="C26" s="60">
        <f>VLOOKUP($A26,'Return Data'!$B$7:$R$2292,4,0)</f>
        <v>45.639200000000002</v>
      </c>
      <c r="D26" s="60">
        <f>VLOOKUP($A26,'Return Data'!$B$7:$R$2292,9,0)</f>
        <v>9.8765000000000001</v>
      </c>
      <c r="E26" s="61">
        <f t="shared" si="0"/>
        <v>8</v>
      </c>
      <c r="F26" s="60">
        <f>VLOOKUP($A26,'Return Data'!$B$7:$R$2292,10,0)</f>
        <v>1.4748000000000001</v>
      </c>
      <c r="G26" s="61">
        <f t="shared" si="1"/>
        <v>18</v>
      </c>
      <c r="H26" s="60">
        <f>VLOOKUP($A26,'Return Data'!$B$7:$R$2292,11,0)</f>
        <v>2.4558</v>
      </c>
      <c r="I26" s="61">
        <f t="shared" si="2"/>
        <v>13</v>
      </c>
      <c r="J26" s="60">
        <f>VLOOKUP($A26,'Return Data'!$B$7:$R$2292,12,0)</f>
        <v>2.9838</v>
      </c>
      <c r="K26" s="61">
        <f t="shared" si="3"/>
        <v>6</v>
      </c>
      <c r="L26" s="60">
        <f>VLOOKUP($A26,'Return Data'!$B$7:$R$2292,13,0)</f>
        <v>3.5068999999999999</v>
      </c>
      <c r="M26" s="61">
        <f t="shared" si="4"/>
        <v>8</v>
      </c>
      <c r="N26" s="60">
        <f>VLOOKUP($A26,'Return Data'!$B$7:$R$2292,17,0)</f>
        <v>5.0609000000000002</v>
      </c>
      <c r="O26" s="61">
        <f t="shared" si="5"/>
        <v>7</v>
      </c>
      <c r="P26" s="60">
        <f>VLOOKUP($A26,'Return Data'!$B$7:$R$2292,14,0)</f>
        <v>7.0266000000000002</v>
      </c>
      <c r="Q26" s="61">
        <f t="shared" si="8"/>
        <v>5</v>
      </c>
      <c r="R26" s="60">
        <f>VLOOKUP($A26,'Return Data'!$B$7:$R$2292,16,0)</f>
        <v>8.2197999999999993</v>
      </c>
      <c r="S26" s="62">
        <f t="shared" si="7"/>
        <v>4</v>
      </c>
    </row>
    <row r="27" spans="1:19" x14ac:dyDescent="0.3">
      <c r="A27" s="77" t="s">
        <v>1947</v>
      </c>
      <c r="B27" s="59">
        <f>VLOOKUP($A27,'Return Data'!$B$7:$R$2292,3,0)</f>
        <v>44771</v>
      </c>
      <c r="C27" s="60">
        <f>VLOOKUP($A27,'Return Data'!$B$7:$R$2292,4,0)</f>
        <v>39.860999999999997</v>
      </c>
      <c r="D27" s="60">
        <f>VLOOKUP($A27,'Return Data'!$B$7:$R$2292,9,0)</f>
        <v>7.8272000000000004</v>
      </c>
      <c r="E27" s="61">
        <f t="shared" si="0"/>
        <v>19</v>
      </c>
      <c r="F27" s="60">
        <f>VLOOKUP($A27,'Return Data'!$B$7:$R$2292,10,0)</f>
        <v>2.6783000000000001</v>
      </c>
      <c r="G27" s="61">
        <f t="shared" si="1"/>
        <v>4</v>
      </c>
      <c r="H27" s="60">
        <f>VLOOKUP($A27,'Return Data'!$B$7:$R$2292,11,0)</f>
        <v>2.839</v>
      </c>
      <c r="I27" s="61">
        <f t="shared" si="2"/>
        <v>7</v>
      </c>
      <c r="J27" s="60">
        <f>VLOOKUP($A27,'Return Data'!$B$7:$R$2292,12,0)</f>
        <v>2.8285</v>
      </c>
      <c r="K27" s="61">
        <f t="shared" si="3"/>
        <v>9</v>
      </c>
      <c r="L27" s="60">
        <f>VLOOKUP($A27,'Return Data'!$B$7:$R$2292,13,0)</f>
        <v>3.0655000000000001</v>
      </c>
      <c r="M27" s="61">
        <f t="shared" si="4"/>
        <v>14</v>
      </c>
      <c r="N27" s="60">
        <f>VLOOKUP($A27,'Return Data'!$B$7:$R$2292,17,0)</f>
        <v>3.9706999999999999</v>
      </c>
      <c r="O27" s="61">
        <f t="shared" si="5"/>
        <v>13</v>
      </c>
      <c r="P27" s="60">
        <f>VLOOKUP($A27,'Return Data'!$B$7:$R$2292,14,0)</f>
        <v>7.0247000000000002</v>
      </c>
      <c r="Q27" s="61">
        <f t="shared" si="8"/>
        <v>6</v>
      </c>
      <c r="R27" s="60">
        <f>VLOOKUP($A27,'Return Data'!$B$7:$R$2292,16,0)</f>
        <v>7.1528</v>
      </c>
      <c r="S27" s="62">
        <f t="shared" si="7"/>
        <v>19</v>
      </c>
    </row>
    <row r="28" spans="1:19" x14ac:dyDescent="0.3">
      <c r="A28" s="77" t="s">
        <v>1346</v>
      </c>
      <c r="B28" s="59">
        <f>VLOOKUP($A28,'Return Data'!$B$7:$R$2292,3,0)</f>
        <v>44771</v>
      </c>
      <c r="C28" s="60">
        <f>VLOOKUP($A28,'Return Data'!$B$7:$R$2292,4,0)</f>
        <v>27.3569</v>
      </c>
      <c r="D28" s="60">
        <f>VLOOKUP($A28,'Return Data'!$B$7:$R$2292,9,0)</f>
        <v>7.3917000000000002</v>
      </c>
      <c r="E28" s="61">
        <f t="shared" si="0"/>
        <v>23</v>
      </c>
      <c r="F28" s="60">
        <f>VLOOKUP($A28,'Return Data'!$B$7:$R$2292,10,0)</f>
        <v>1.9003000000000001</v>
      </c>
      <c r="G28" s="61">
        <f t="shared" si="1"/>
        <v>13</v>
      </c>
      <c r="H28" s="60">
        <f>VLOOKUP($A28,'Return Data'!$B$7:$R$2292,11,0)</f>
        <v>2.5314000000000001</v>
      </c>
      <c r="I28" s="61">
        <f t="shared" si="2"/>
        <v>12</v>
      </c>
      <c r="J28" s="60">
        <f>VLOOKUP($A28,'Return Data'!$B$7:$R$2292,12,0)</f>
        <v>2.7435999999999998</v>
      </c>
      <c r="K28" s="61">
        <f t="shared" si="3"/>
        <v>12</v>
      </c>
      <c r="L28" s="60">
        <f>VLOOKUP($A28,'Return Data'!$B$7:$R$2292,13,0)</f>
        <v>3.1000999999999999</v>
      </c>
      <c r="M28" s="61">
        <f t="shared" si="4"/>
        <v>13</v>
      </c>
      <c r="N28" s="60">
        <f>VLOOKUP($A28,'Return Data'!$B$7:$R$2292,17,0)</f>
        <v>3.8338999999999999</v>
      </c>
      <c r="O28" s="61">
        <f t="shared" si="5"/>
        <v>18</v>
      </c>
      <c r="P28" s="60">
        <f>VLOOKUP($A28,'Return Data'!$B$7:$R$2292,14,0)</f>
        <v>6.2850000000000001</v>
      </c>
      <c r="Q28" s="61">
        <f t="shared" si="8"/>
        <v>13</v>
      </c>
      <c r="R28" s="60">
        <f>VLOOKUP($A28,'Return Data'!$B$7:$R$2292,16,0)</f>
        <v>7.8951000000000002</v>
      </c>
      <c r="S28" s="62">
        <f t="shared" si="7"/>
        <v>10</v>
      </c>
    </row>
    <row r="29" spans="1:19" x14ac:dyDescent="0.3">
      <c r="A29" s="77" t="s">
        <v>1925</v>
      </c>
      <c r="B29" s="59">
        <f>VLOOKUP($A29,'Return Data'!$B$7:$R$2292,3,0)</f>
        <v>44771</v>
      </c>
      <c r="C29" s="60">
        <f>VLOOKUP($A29,'Return Data'!$B$7:$R$2292,4,0)</f>
        <v>38.279400000000003</v>
      </c>
      <c r="D29" s="60">
        <f>VLOOKUP($A29,'Return Data'!$B$7:$R$2292,9,0)</f>
        <v>6.7018000000000004</v>
      </c>
      <c r="E29" s="61">
        <f t="shared" si="0"/>
        <v>24</v>
      </c>
      <c r="F29" s="60">
        <f>VLOOKUP($A29,'Return Data'!$B$7:$R$2292,10,0)</f>
        <v>1.7162999999999999</v>
      </c>
      <c r="G29" s="61">
        <f t="shared" si="1"/>
        <v>16</v>
      </c>
      <c r="H29" s="60">
        <f>VLOOKUP($A29,'Return Data'!$B$7:$R$2292,11,0)</f>
        <v>2.6665999999999999</v>
      </c>
      <c r="I29" s="61">
        <f t="shared" si="2"/>
        <v>9</v>
      </c>
      <c r="J29" s="60">
        <f>VLOOKUP($A29,'Return Data'!$B$7:$R$2292,12,0)</f>
        <v>3.3235999999999999</v>
      </c>
      <c r="K29" s="61">
        <f t="shared" si="3"/>
        <v>5</v>
      </c>
      <c r="L29" s="60">
        <f>VLOOKUP($A29,'Return Data'!$B$7:$R$2292,13,0)</f>
        <v>3.4184000000000001</v>
      </c>
      <c r="M29" s="61">
        <f t="shared" si="4"/>
        <v>9</v>
      </c>
      <c r="N29" s="60">
        <f>VLOOKUP($A29,'Return Data'!$B$7:$R$2292,17,0)</f>
        <v>3.8677000000000001</v>
      </c>
      <c r="O29" s="61">
        <f t="shared" si="5"/>
        <v>17</v>
      </c>
      <c r="P29" s="60">
        <f>VLOOKUP($A29,'Return Data'!$B$7:$R$2292,14,0)</f>
        <v>6.2484000000000002</v>
      </c>
      <c r="Q29" s="61">
        <f t="shared" si="8"/>
        <v>14</v>
      </c>
      <c r="R29" s="60">
        <f>VLOOKUP($A29,'Return Data'!$B$7:$R$2292,16,0)</f>
        <v>6.8940000000000001</v>
      </c>
      <c r="S29" s="62">
        <f t="shared" si="7"/>
        <v>20</v>
      </c>
    </row>
    <row r="30" spans="1:19" x14ac:dyDescent="0.3">
      <c r="A30" s="77" t="s">
        <v>1351</v>
      </c>
      <c r="B30" s="59">
        <f>VLOOKUP($A30,'Return Data'!$B$7:$R$2292,3,0)</f>
        <v>44771</v>
      </c>
      <c r="C30" s="60">
        <f>VLOOKUP($A30,'Return Data'!$B$7:$R$2292,4,0)</f>
        <v>42.5184</v>
      </c>
      <c r="D30" s="60">
        <f>VLOOKUP($A30,'Return Data'!$B$7:$R$2292,9,0)</f>
        <v>8.5091000000000001</v>
      </c>
      <c r="E30" s="61">
        <f t="shared" si="0"/>
        <v>14</v>
      </c>
      <c r="F30" s="60">
        <f>VLOOKUP($A30,'Return Data'!$B$7:$R$2292,10,0)</f>
        <v>2.3016999999999999</v>
      </c>
      <c r="G30" s="61">
        <f t="shared" si="1"/>
        <v>9</v>
      </c>
      <c r="H30" s="60">
        <f>VLOOKUP($A30,'Return Data'!$B$7:$R$2292,11,0)</f>
        <v>2.8429000000000002</v>
      </c>
      <c r="I30" s="61">
        <f t="shared" si="2"/>
        <v>5</v>
      </c>
      <c r="J30" s="60">
        <f>VLOOKUP($A30,'Return Data'!$B$7:$R$2292,12,0)</f>
        <v>2.9634999999999998</v>
      </c>
      <c r="K30" s="61">
        <f t="shared" si="3"/>
        <v>7</v>
      </c>
      <c r="L30" s="60">
        <f>VLOOKUP($A30,'Return Data'!$B$7:$R$2292,13,0)</f>
        <v>3.0651999999999999</v>
      </c>
      <c r="M30" s="61">
        <f t="shared" si="4"/>
        <v>15</v>
      </c>
      <c r="N30" s="60">
        <f>VLOOKUP($A30,'Return Data'!$B$7:$R$2292,17,0)</f>
        <v>3.9539</v>
      </c>
      <c r="O30" s="61">
        <f t="shared" si="5"/>
        <v>14</v>
      </c>
      <c r="P30" s="60">
        <f>VLOOKUP($A30,'Return Data'!$B$7:$R$2292,14,0)</f>
        <v>6.4352</v>
      </c>
      <c r="Q30" s="61">
        <f t="shared" si="8"/>
        <v>10</v>
      </c>
      <c r="R30" s="60">
        <f>VLOOKUP($A30,'Return Data'!$B$7:$R$2292,16,0)</f>
        <v>7.5582000000000003</v>
      </c>
      <c r="S30" s="62">
        <f t="shared" si="7"/>
        <v>16</v>
      </c>
    </row>
    <row r="31" spans="1:19" x14ac:dyDescent="0.3">
      <c r="A31" s="77" t="s">
        <v>1352</v>
      </c>
      <c r="B31" s="59">
        <f>VLOOKUP($A31,'Return Data'!$B$7:$R$2292,3,0)</f>
        <v>44771</v>
      </c>
      <c r="C31" s="60">
        <f>VLOOKUP($A31,'Return Data'!$B$7:$R$2292,4,0)</f>
        <v>26.907499999999999</v>
      </c>
      <c r="D31" s="60">
        <f>VLOOKUP($A31,'Return Data'!$B$7:$R$2292,9,0)</f>
        <v>7.4061000000000003</v>
      </c>
      <c r="E31" s="61">
        <f t="shared" si="0"/>
        <v>22</v>
      </c>
      <c r="F31" s="60">
        <f>VLOOKUP($A31,'Return Data'!$B$7:$R$2292,10,0)</f>
        <v>1.8674999999999999</v>
      </c>
      <c r="G31" s="61">
        <f t="shared" si="1"/>
        <v>15</v>
      </c>
      <c r="H31" s="60">
        <f>VLOOKUP($A31,'Return Data'!$B$7:$R$2292,11,0)</f>
        <v>2.6943000000000001</v>
      </c>
      <c r="I31" s="61">
        <f t="shared" si="2"/>
        <v>8</v>
      </c>
      <c r="J31" s="60">
        <f>VLOOKUP($A31,'Return Data'!$B$7:$R$2292,12,0)</f>
        <v>2.8157999999999999</v>
      </c>
      <c r="K31" s="61">
        <f t="shared" si="3"/>
        <v>10</v>
      </c>
      <c r="L31" s="60">
        <f>VLOOKUP($A31,'Return Data'!$B$7:$R$2292,13,0)</f>
        <v>8.1417000000000002</v>
      </c>
      <c r="M31" s="61">
        <f t="shared" si="4"/>
        <v>4</v>
      </c>
      <c r="N31" s="60">
        <f>VLOOKUP($A31,'Return Data'!$B$7:$R$2292,17,0)</f>
        <v>6.7397</v>
      </c>
      <c r="O31" s="61">
        <f t="shared" si="5"/>
        <v>4</v>
      </c>
      <c r="P31" s="60">
        <f>VLOOKUP($A31,'Return Data'!$B$7:$R$2292,14,0)</f>
        <v>8.4466999999999999</v>
      </c>
      <c r="Q31" s="61">
        <f t="shared" si="8"/>
        <v>1</v>
      </c>
      <c r="R31" s="60">
        <f>VLOOKUP($A31,'Return Data'!$B$7:$R$2292,16,0)</f>
        <v>7.3526999999999996</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9.3632333333333317</v>
      </c>
      <c r="E33" s="83"/>
      <c r="F33" s="84">
        <f>AVERAGE(F8:F31)</f>
        <v>2.0263958333333334</v>
      </c>
      <c r="G33" s="83"/>
      <c r="H33" s="84">
        <f>AVERAGE(H8:H31)</f>
        <v>3.6896249999999999</v>
      </c>
      <c r="I33" s="83"/>
      <c r="J33" s="84">
        <f>AVERAGE(J8:J31)</f>
        <v>3.5422833333333337</v>
      </c>
      <c r="K33" s="83"/>
      <c r="L33" s="84">
        <f>AVERAGE(L8:L31)</f>
        <v>4.6357458333333339</v>
      </c>
      <c r="M33" s="83"/>
      <c r="N33" s="84">
        <f>AVERAGE(N8:N31)</f>
        <v>4.9044458333333329</v>
      </c>
      <c r="O33" s="83"/>
      <c r="P33" s="84">
        <f>AVERAGE(P8:P31)</f>
        <v>6.2858956521739131</v>
      </c>
      <c r="Q33" s="83"/>
      <c r="R33" s="84">
        <f>AVERAGE(R8:R31)</f>
        <v>7.626733333333334</v>
      </c>
      <c r="S33" s="85"/>
    </row>
    <row r="34" spans="1:19" x14ac:dyDescent="0.3">
      <c r="A34" s="82" t="s">
        <v>28</v>
      </c>
      <c r="B34" s="83"/>
      <c r="C34" s="83"/>
      <c r="D34" s="84">
        <f>MIN(D8:D31)</f>
        <v>6.7018000000000004</v>
      </c>
      <c r="E34" s="83"/>
      <c r="F34" s="84">
        <f>MIN(F8:F31)</f>
        <v>0.6552</v>
      </c>
      <c r="G34" s="83"/>
      <c r="H34" s="84">
        <f>MIN(H8:H31)</f>
        <v>0.60580000000000001</v>
      </c>
      <c r="I34" s="83"/>
      <c r="J34" s="84">
        <f>MIN(J8:J31)</f>
        <v>2.0175000000000001</v>
      </c>
      <c r="K34" s="83"/>
      <c r="L34" s="84">
        <f>MIN(L8:L31)</f>
        <v>2.4218999999999999</v>
      </c>
      <c r="M34" s="83"/>
      <c r="N34" s="84">
        <f>MIN(N8:N31)</f>
        <v>3.4449999999999998</v>
      </c>
      <c r="O34" s="83"/>
      <c r="P34" s="84">
        <f>MIN(P8:P31)</f>
        <v>3.6032000000000002</v>
      </c>
      <c r="Q34" s="83"/>
      <c r="R34" s="84">
        <f>MIN(R8:R31)</f>
        <v>5.9503000000000004</v>
      </c>
      <c r="S34" s="85"/>
    </row>
    <row r="35" spans="1:19" ht="15" thickBot="1" x14ac:dyDescent="0.35">
      <c r="A35" s="86" t="s">
        <v>29</v>
      </c>
      <c r="B35" s="87"/>
      <c r="C35" s="87"/>
      <c r="D35" s="88">
        <f>MAX(D8:D31)</f>
        <v>14.468500000000001</v>
      </c>
      <c r="E35" s="87"/>
      <c r="F35" s="88">
        <f>MAX(F8:F31)</f>
        <v>4.6959999999999997</v>
      </c>
      <c r="G35" s="87"/>
      <c r="H35" s="88">
        <f>MAX(H8:H31)</f>
        <v>32.815600000000003</v>
      </c>
      <c r="I35" s="87"/>
      <c r="J35" s="88">
        <f>MAX(J8:J31)</f>
        <v>22.889500000000002</v>
      </c>
      <c r="K35" s="87"/>
      <c r="L35" s="88">
        <f>MAX(L8:L31)</f>
        <v>17.787400000000002</v>
      </c>
      <c r="M35" s="87"/>
      <c r="N35" s="88">
        <f>MAX(N8:N31)</f>
        <v>11.047000000000001</v>
      </c>
      <c r="O35" s="87"/>
      <c r="P35" s="88">
        <f>MAX(P8:P31)</f>
        <v>8.4466999999999999</v>
      </c>
      <c r="Q35" s="87"/>
      <c r="R35" s="88">
        <f>MAX(R8:R31)</f>
        <v>8.8354999999999997</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44771</v>
      </c>
      <c r="C8" s="60">
        <f>VLOOKUP($A8,'Return Data'!$B$7:$R$2292,4,0)</f>
        <v>38.591500000000003</v>
      </c>
      <c r="D8" s="60">
        <f>VLOOKUP($A8,'Return Data'!$B$7:$R$2292,9,0)</f>
        <v>12.9038</v>
      </c>
      <c r="E8" s="61">
        <f t="shared" ref="E8:E31" si="0">RANK(D8,D$8:D$31,0)</f>
        <v>2</v>
      </c>
      <c r="F8" s="60">
        <f>VLOOKUP($A8,'Return Data'!$B$7:$R$2292,10,0)</f>
        <v>3.2016</v>
      </c>
      <c r="G8" s="61">
        <f t="shared" ref="G8:G31" si="1">RANK(F8,F$8:F$31,0)</f>
        <v>2</v>
      </c>
      <c r="H8" s="60">
        <f>VLOOKUP($A8,'Return Data'!$B$7:$R$2292,11,0)</f>
        <v>3.4255</v>
      </c>
      <c r="I8" s="61">
        <f t="shared" ref="I8:I31" si="2">RANK(H8,H$8:H$31,0)</f>
        <v>4</v>
      </c>
      <c r="J8" s="60">
        <f>VLOOKUP($A8,'Return Data'!$B$7:$R$2292,12,0)</f>
        <v>3.2328000000000001</v>
      </c>
      <c r="K8" s="61">
        <f t="shared" ref="K8:K31" si="3">RANK(J8,J$8:J$31,0)</f>
        <v>3</v>
      </c>
      <c r="L8" s="60">
        <f>VLOOKUP($A8,'Return Data'!$B$7:$R$2292,13,0)</f>
        <v>3.4773999999999998</v>
      </c>
      <c r="M8" s="61">
        <f t="shared" ref="M8:M31" si="4">RANK(L8,L$8:L$31,0)</f>
        <v>6</v>
      </c>
      <c r="N8" s="60">
        <f>VLOOKUP($A8,'Return Data'!$B$7:$R$2292,17,0)</f>
        <v>4.8780000000000001</v>
      </c>
      <c r="O8" s="61">
        <f t="shared" ref="O8:O31" si="5">RANK(N8,N$8:N$31,0)</f>
        <v>5</v>
      </c>
      <c r="P8" s="60">
        <f>VLOOKUP($A8,'Return Data'!$B$7:$R$2292,14,0)</f>
        <v>6.4954999999999998</v>
      </c>
      <c r="Q8" s="61">
        <f t="shared" ref="Q8:Q23" si="6">RANK(P8,P$8:P$31,0)</f>
        <v>5</v>
      </c>
      <c r="R8" s="60">
        <f>VLOOKUP($A8,'Return Data'!$B$7:$R$2292,16,0)</f>
        <v>7.2728999999999999</v>
      </c>
      <c r="S8" s="62">
        <f t="shared" ref="S8:S31" si="7">RANK(R8,R$8:R$31,0)</f>
        <v>11</v>
      </c>
    </row>
    <row r="9" spans="1:19" x14ac:dyDescent="0.3">
      <c r="A9" s="77" t="s">
        <v>1306</v>
      </c>
      <c r="B9" s="59">
        <f>VLOOKUP($A9,'Return Data'!$B$7:$R$2292,3,0)</f>
        <v>44771</v>
      </c>
      <c r="C9" s="60">
        <f>VLOOKUP($A9,'Return Data'!$B$7:$R$2292,4,0)</f>
        <v>25.036100000000001</v>
      </c>
      <c r="D9" s="60">
        <f>VLOOKUP($A9,'Return Data'!$B$7:$R$2292,9,0)</f>
        <v>8.7910000000000004</v>
      </c>
      <c r="E9" s="61">
        <f t="shared" si="0"/>
        <v>9</v>
      </c>
      <c r="F9" s="60">
        <f>VLOOKUP($A9,'Return Data'!$B$7:$R$2292,10,0)</f>
        <v>2.0611999999999999</v>
      </c>
      <c r="G9" s="61">
        <f t="shared" si="1"/>
        <v>5</v>
      </c>
      <c r="H9" s="60">
        <f>VLOOKUP($A9,'Return Data'!$B$7:$R$2292,11,0)</f>
        <v>2.5061</v>
      </c>
      <c r="I9" s="61">
        <f t="shared" si="2"/>
        <v>5</v>
      </c>
      <c r="J9" s="60">
        <f>VLOOKUP($A9,'Return Data'!$B$7:$R$2292,12,0)</f>
        <v>2.6695000000000002</v>
      </c>
      <c r="K9" s="61">
        <f t="shared" si="3"/>
        <v>6</v>
      </c>
      <c r="L9" s="60">
        <f>VLOOKUP($A9,'Return Data'!$B$7:$R$2292,13,0)</f>
        <v>2.9962</v>
      </c>
      <c r="M9" s="61">
        <f t="shared" si="4"/>
        <v>7</v>
      </c>
      <c r="N9" s="60">
        <f>VLOOKUP($A9,'Return Data'!$B$7:$R$2292,17,0)</f>
        <v>3.8704000000000001</v>
      </c>
      <c r="O9" s="61">
        <f t="shared" si="5"/>
        <v>9</v>
      </c>
      <c r="P9" s="60">
        <f>VLOOKUP($A9,'Return Data'!$B$7:$R$2292,14,0)</f>
        <v>6.2226999999999997</v>
      </c>
      <c r="Q9" s="61">
        <f t="shared" si="6"/>
        <v>7</v>
      </c>
      <c r="R9" s="60">
        <f>VLOOKUP($A9,'Return Data'!$B$7:$R$2292,16,0)</f>
        <v>7.6033999999999997</v>
      </c>
      <c r="S9" s="62">
        <f t="shared" si="7"/>
        <v>5</v>
      </c>
    </row>
    <row r="10" spans="1:19" x14ac:dyDescent="0.3">
      <c r="A10" s="77" t="s">
        <v>2009</v>
      </c>
      <c r="B10" s="59">
        <f>VLOOKUP($A10,'Return Data'!$B$7:$R$2292,3,0)</f>
        <v>44771</v>
      </c>
      <c r="C10" s="60">
        <f>VLOOKUP($A10,'Return Data'!$B$7:$R$2292,4,0)</f>
        <v>23.744</v>
      </c>
      <c r="D10" s="60">
        <f>VLOOKUP($A10,'Return Data'!$B$7:$R$2292,9,0)</f>
        <v>9.4968000000000004</v>
      </c>
      <c r="E10" s="61">
        <f t="shared" si="0"/>
        <v>6</v>
      </c>
      <c r="F10" s="60">
        <f>VLOOKUP($A10,'Return Data'!$B$7:$R$2292,10,0)</f>
        <v>0.29409999999999997</v>
      </c>
      <c r="G10" s="61">
        <f t="shared" si="1"/>
        <v>20</v>
      </c>
      <c r="H10" s="60">
        <f>VLOOKUP($A10,'Return Data'!$B$7:$R$2292,11,0)</f>
        <v>1.1049</v>
      </c>
      <c r="I10" s="61">
        <f t="shared" si="2"/>
        <v>21</v>
      </c>
      <c r="J10" s="60">
        <f>VLOOKUP($A10,'Return Data'!$B$7:$R$2292,12,0)</f>
        <v>1.7246999999999999</v>
      </c>
      <c r="K10" s="61">
        <f t="shared" si="3"/>
        <v>18</v>
      </c>
      <c r="L10" s="60">
        <f>VLOOKUP($A10,'Return Data'!$B$7:$R$2292,13,0)</f>
        <v>2.2082999999999999</v>
      </c>
      <c r="M10" s="61">
        <f t="shared" si="4"/>
        <v>16</v>
      </c>
      <c r="N10" s="60">
        <f>VLOOKUP($A10,'Return Data'!$B$7:$R$2292,17,0)</f>
        <v>3.4302000000000001</v>
      </c>
      <c r="O10" s="61">
        <f t="shared" si="5"/>
        <v>10</v>
      </c>
      <c r="P10" s="60">
        <f>VLOOKUP($A10,'Return Data'!$B$7:$R$2292,14,0)</f>
        <v>5.0406000000000004</v>
      </c>
      <c r="Q10" s="61">
        <f t="shared" si="6"/>
        <v>21</v>
      </c>
      <c r="R10" s="60">
        <f>VLOOKUP($A10,'Return Data'!$B$7:$R$2292,16,0)</f>
        <v>7.4160000000000004</v>
      </c>
      <c r="S10" s="62">
        <f t="shared" si="7"/>
        <v>8</v>
      </c>
    </row>
    <row r="11" spans="1:19" x14ac:dyDescent="0.3">
      <c r="A11" s="77" t="s">
        <v>2041</v>
      </c>
      <c r="B11" s="59">
        <f>VLOOKUP($A11,'Return Data'!$B$7:$R$2292,3,0)</f>
        <v>44771</v>
      </c>
      <c r="C11" s="60">
        <f>VLOOKUP($A11,'Return Data'!$B$7:$R$2292,4,0)</f>
        <v>20.366499999999998</v>
      </c>
      <c r="D11" s="60">
        <f>VLOOKUP($A11,'Return Data'!$B$7:$R$2292,9,0)</f>
        <v>7.7614999999999998</v>
      </c>
      <c r="E11" s="61">
        <f t="shared" si="0"/>
        <v>15</v>
      </c>
      <c r="F11" s="60">
        <f>VLOOKUP($A11,'Return Data'!$B$7:$R$2292,10,0)</f>
        <v>2.1821000000000002</v>
      </c>
      <c r="G11" s="61">
        <f t="shared" si="1"/>
        <v>3</v>
      </c>
      <c r="H11" s="60">
        <f>VLOOKUP($A11,'Return Data'!$B$7:$R$2292,11,0)</f>
        <v>32.5184</v>
      </c>
      <c r="I11" s="61">
        <f t="shared" si="2"/>
        <v>1</v>
      </c>
      <c r="J11" s="60">
        <f>VLOOKUP($A11,'Return Data'!$B$7:$R$2292,12,0)</f>
        <v>22.581399999999999</v>
      </c>
      <c r="K11" s="61">
        <f t="shared" si="3"/>
        <v>1</v>
      </c>
      <c r="L11" s="60">
        <f>VLOOKUP($A11,'Return Data'!$B$7:$R$2292,13,0)</f>
        <v>17.4742</v>
      </c>
      <c r="M11" s="61">
        <f t="shared" si="4"/>
        <v>2</v>
      </c>
      <c r="N11" s="60">
        <f>VLOOKUP($A11,'Return Data'!$B$7:$R$2292,17,0)</f>
        <v>10.626899999999999</v>
      </c>
      <c r="O11" s="61">
        <f t="shared" si="5"/>
        <v>2</v>
      </c>
      <c r="P11" s="60">
        <f>VLOOKUP($A11,'Return Data'!$B$7:$R$2292,14,0)</f>
        <v>3.8935</v>
      </c>
      <c r="Q11" s="61">
        <f t="shared" si="6"/>
        <v>23</v>
      </c>
      <c r="R11" s="60">
        <f>VLOOKUP($A11,'Return Data'!$B$7:$R$2292,16,0)</f>
        <v>5.3616000000000001</v>
      </c>
      <c r="S11" s="62">
        <f t="shared" si="7"/>
        <v>24</v>
      </c>
    </row>
    <row r="12" spans="1:19" x14ac:dyDescent="0.3">
      <c r="A12" s="77" t="s">
        <v>1310</v>
      </c>
      <c r="B12" s="59">
        <f>VLOOKUP($A12,'Return Data'!$B$7:$R$2292,3,0)</f>
        <v>44771</v>
      </c>
      <c r="C12" s="60">
        <f>VLOOKUP($A12,'Return Data'!$B$7:$R$2292,4,0)</f>
        <v>21.009799999999998</v>
      </c>
      <c r="D12" s="60">
        <f>VLOOKUP($A12,'Return Data'!$B$7:$R$2292,9,0)</f>
        <v>7.8682999999999996</v>
      </c>
      <c r="E12" s="61">
        <f t="shared" si="0"/>
        <v>14</v>
      </c>
      <c r="F12" s="60">
        <f>VLOOKUP($A12,'Return Data'!$B$7:$R$2292,10,0)</f>
        <v>1.4254</v>
      </c>
      <c r="G12" s="61">
        <f t="shared" si="1"/>
        <v>12</v>
      </c>
      <c r="H12" s="60">
        <f>VLOOKUP($A12,'Return Data'!$B$7:$R$2292,11,0)</f>
        <v>1.7203999999999999</v>
      </c>
      <c r="I12" s="61">
        <f t="shared" si="2"/>
        <v>15</v>
      </c>
      <c r="J12" s="60">
        <f>VLOOKUP($A12,'Return Data'!$B$7:$R$2292,12,0)</f>
        <v>1.9636</v>
      </c>
      <c r="K12" s="61">
        <f t="shared" si="3"/>
        <v>16</v>
      </c>
      <c r="L12" s="60">
        <f>VLOOKUP($A12,'Return Data'!$B$7:$R$2292,13,0)</f>
        <v>2.0815000000000001</v>
      </c>
      <c r="M12" s="61">
        <f t="shared" si="4"/>
        <v>19</v>
      </c>
      <c r="N12" s="60">
        <f>VLOOKUP($A12,'Return Data'!$B$7:$R$2292,17,0)</f>
        <v>3.0638999999999998</v>
      </c>
      <c r="O12" s="61">
        <f t="shared" si="5"/>
        <v>18</v>
      </c>
      <c r="P12" s="60">
        <f>VLOOKUP($A12,'Return Data'!$B$7:$R$2292,14,0)</f>
        <v>5.2450000000000001</v>
      </c>
      <c r="Q12" s="61">
        <f t="shared" si="6"/>
        <v>19</v>
      </c>
      <c r="R12" s="60">
        <f>VLOOKUP($A12,'Return Data'!$B$7:$R$2292,16,0)</f>
        <v>6.8102</v>
      </c>
      <c r="S12" s="62">
        <f t="shared" si="7"/>
        <v>18</v>
      </c>
    </row>
    <row r="13" spans="1:19" x14ac:dyDescent="0.3">
      <c r="A13" s="77" t="s">
        <v>1312</v>
      </c>
      <c r="B13" s="59">
        <f>VLOOKUP($A13,'Return Data'!$B$7:$R$2292,3,0)</f>
        <v>44771</v>
      </c>
      <c r="C13" s="60">
        <f>VLOOKUP($A13,'Return Data'!$B$7:$R$2292,4,0)</f>
        <v>38.1556</v>
      </c>
      <c r="D13" s="60">
        <f>VLOOKUP($A13,'Return Data'!$B$7:$R$2292,9,0)</f>
        <v>8.1568000000000005</v>
      </c>
      <c r="E13" s="61">
        <f t="shared" si="0"/>
        <v>12</v>
      </c>
      <c r="F13" s="60">
        <f>VLOOKUP($A13,'Return Data'!$B$7:$R$2292,10,0)</f>
        <v>1.5587</v>
      </c>
      <c r="G13" s="61">
        <f t="shared" si="1"/>
        <v>10</v>
      </c>
      <c r="H13" s="60">
        <f>VLOOKUP($A13,'Return Data'!$B$7:$R$2292,11,0)</f>
        <v>1.9236</v>
      </c>
      <c r="I13" s="61">
        <f t="shared" si="2"/>
        <v>13</v>
      </c>
      <c r="J13" s="60">
        <f>VLOOKUP($A13,'Return Data'!$B$7:$R$2292,12,0)</f>
        <v>2.089</v>
      </c>
      <c r="K13" s="61">
        <f t="shared" si="3"/>
        <v>12</v>
      </c>
      <c r="L13" s="60">
        <f>VLOOKUP($A13,'Return Data'!$B$7:$R$2292,13,0)</f>
        <v>2.1916000000000002</v>
      </c>
      <c r="M13" s="61">
        <f t="shared" si="4"/>
        <v>17</v>
      </c>
      <c r="N13" s="60">
        <f>VLOOKUP($A13,'Return Data'!$B$7:$R$2292,17,0)</f>
        <v>3.2827000000000002</v>
      </c>
      <c r="O13" s="61">
        <f t="shared" si="5"/>
        <v>15</v>
      </c>
      <c r="P13" s="60">
        <f>VLOOKUP($A13,'Return Data'!$B$7:$R$2292,14,0)</f>
        <v>5.6074999999999999</v>
      </c>
      <c r="Q13" s="61">
        <f t="shared" si="6"/>
        <v>13</v>
      </c>
      <c r="R13" s="60">
        <f>VLOOKUP($A13,'Return Data'!$B$7:$R$2292,16,0)</f>
        <v>6.9611000000000001</v>
      </c>
      <c r="S13" s="62">
        <f t="shared" si="7"/>
        <v>15</v>
      </c>
    </row>
    <row r="14" spans="1:19" x14ac:dyDescent="0.3">
      <c r="A14" s="77" t="s">
        <v>1320</v>
      </c>
      <c r="B14" s="59">
        <f>VLOOKUP($A14,'Return Data'!$B$7:$R$2292,3,0)</f>
        <v>44771</v>
      </c>
      <c r="C14" s="60">
        <f>VLOOKUP($A14,'Return Data'!$B$7:$R$2292,4,0)</f>
        <v>4747.7086345381504</v>
      </c>
      <c r="D14" s="60">
        <f>VLOOKUP($A14,'Return Data'!$B$7:$R$2292,9,0)</f>
        <v>8.0435999999999996</v>
      </c>
      <c r="E14" s="61">
        <f t="shared" si="0"/>
        <v>13</v>
      </c>
      <c r="F14" s="60">
        <f>VLOOKUP($A14,'Return Data'!$B$7:$R$2292,10,0)</f>
        <v>2.0068000000000001</v>
      </c>
      <c r="G14" s="61">
        <f t="shared" si="1"/>
        <v>6</v>
      </c>
      <c r="H14" s="60">
        <f>VLOOKUP($A14,'Return Data'!$B$7:$R$2292,11,0)</f>
        <v>12.813599999999999</v>
      </c>
      <c r="I14" s="61">
        <f t="shared" si="2"/>
        <v>2</v>
      </c>
      <c r="J14" s="60">
        <f>VLOOKUP($A14,'Return Data'!$B$7:$R$2292,12,0)</f>
        <v>10.538399999999999</v>
      </c>
      <c r="K14" s="61">
        <f t="shared" si="3"/>
        <v>2</v>
      </c>
      <c r="L14" s="60">
        <f>VLOOKUP($A14,'Return Data'!$B$7:$R$2292,13,0)</f>
        <v>18.796199999999999</v>
      </c>
      <c r="M14" s="61">
        <f t="shared" si="4"/>
        <v>1</v>
      </c>
      <c r="N14" s="60">
        <f>VLOOKUP($A14,'Return Data'!$B$7:$R$2292,17,0)</f>
        <v>11.9979</v>
      </c>
      <c r="O14" s="61">
        <f t="shared" si="5"/>
        <v>1</v>
      </c>
      <c r="P14" s="60">
        <f>VLOOKUP($A14,'Return Data'!$B$7:$R$2292,14,0)</f>
        <v>5.2483000000000004</v>
      </c>
      <c r="Q14" s="61">
        <f t="shared" si="6"/>
        <v>18</v>
      </c>
      <c r="R14" s="60">
        <f>VLOOKUP($A14,'Return Data'!$B$7:$R$2292,16,0)</f>
        <v>7.8928000000000003</v>
      </c>
      <c r="S14" s="62">
        <f t="shared" si="7"/>
        <v>2</v>
      </c>
    </row>
    <row r="15" spans="1:19" x14ac:dyDescent="0.3">
      <c r="A15" s="77" t="s">
        <v>1322</v>
      </c>
      <c r="B15" s="59">
        <f>VLOOKUP($A15,'Return Data'!$B$7:$R$2292,3,0)</f>
        <v>44771</v>
      </c>
      <c r="C15" s="60">
        <f>VLOOKUP($A15,'Return Data'!$B$7:$R$2292,4,0)</f>
        <v>25.776700000000002</v>
      </c>
      <c r="D15" s="60">
        <f>VLOOKUP($A15,'Return Data'!$B$7:$R$2292,9,0)</f>
        <v>8.8477999999999994</v>
      </c>
      <c r="E15" s="61">
        <f t="shared" si="0"/>
        <v>8</v>
      </c>
      <c r="F15" s="60">
        <f>VLOOKUP($A15,'Return Data'!$B$7:$R$2292,10,0)</f>
        <v>1.9325000000000001</v>
      </c>
      <c r="G15" s="61">
        <f t="shared" si="1"/>
        <v>7</v>
      </c>
      <c r="H15" s="60">
        <f>VLOOKUP($A15,'Return Data'!$B$7:$R$2292,11,0)</f>
        <v>2.2048000000000001</v>
      </c>
      <c r="I15" s="61">
        <f t="shared" si="2"/>
        <v>6</v>
      </c>
      <c r="J15" s="60">
        <f>VLOOKUP($A15,'Return Data'!$B$7:$R$2292,12,0)</f>
        <v>2.3035999999999999</v>
      </c>
      <c r="K15" s="61">
        <f t="shared" si="3"/>
        <v>7</v>
      </c>
      <c r="L15" s="60">
        <f>VLOOKUP($A15,'Return Data'!$B$7:$R$2292,13,0)</f>
        <v>2.7902</v>
      </c>
      <c r="M15" s="61">
        <f t="shared" si="4"/>
        <v>9</v>
      </c>
      <c r="N15" s="60">
        <f>VLOOKUP($A15,'Return Data'!$B$7:$R$2292,17,0)</f>
        <v>4.1275000000000004</v>
      </c>
      <c r="O15" s="61">
        <f t="shared" si="5"/>
        <v>8</v>
      </c>
      <c r="P15" s="60">
        <f>VLOOKUP($A15,'Return Data'!$B$7:$R$2292,14,0)</f>
        <v>6.5885999999999996</v>
      </c>
      <c r="Q15" s="61">
        <f t="shared" si="6"/>
        <v>4</v>
      </c>
      <c r="R15" s="60">
        <f>VLOOKUP($A15,'Return Data'!$B$7:$R$2292,16,0)</f>
        <v>8.1388999999999996</v>
      </c>
      <c r="S15" s="62">
        <f t="shared" si="7"/>
        <v>1</v>
      </c>
    </row>
    <row r="16" spans="1:19" x14ac:dyDescent="0.3">
      <c r="A16" s="77" t="s">
        <v>1324</v>
      </c>
      <c r="B16" s="59">
        <f>VLOOKUP($A16,'Return Data'!$B$7:$R$2292,3,0)</f>
        <v>44771</v>
      </c>
      <c r="C16" s="60">
        <f>VLOOKUP($A16,'Return Data'!$B$7:$R$2292,4,0)</f>
        <v>32.2012</v>
      </c>
      <c r="D16" s="60">
        <f>VLOOKUP($A16,'Return Data'!$B$7:$R$2292,9,0)</f>
        <v>6.8851000000000004</v>
      </c>
      <c r="E16" s="61">
        <f t="shared" si="0"/>
        <v>20</v>
      </c>
      <c r="F16" s="60">
        <f>VLOOKUP($A16,'Return Data'!$B$7:$R$2292,10,0)</f>
        <v>0.1221</v>
      </c>
      <c r="G16" s="61">
        <f t="shared" si="1"/>
        <v>22</v>
      </c>
      <c r="H16" s="60">
        <f>VLOOKUP($A16,'Return Data'!$B$7:$R$2292,11,0)</f>
        <v>1.1462000000000001</v>
      </c>
      <c r="I16" s="61">
        <f t="shared" si="2"/>
        <v>20</v>
      </c>
      <c r="J16" s="60">
        <f>VLOOKUP($A16,'Return Data'!$B$7:$R$2292,12,0)</f>
        <v>1.7034</v>
      </c>
      <c r="K16" s="61">
        <f t="shared" si="3"/>
        <v>19</v>
      </c>
      <c r="L16" s="60">
        <f>VLOOKUP($A16,'Return Data'!$B$7:$R$2292,13,0)</f>
        <v>1.9802999999999999</v>
      </c>
      <c r="M16" s="61">
        <f t="shared" si="4"/>
        <v>20</v>
      </c>
      <c r="N16" s="60">
        <f>VLOOKUP($A16,'Return Data'!$B$7:$R$2292,17,0)</f>
        <v>2.9236</v>
      </c>
      <c r="O16" s="61">
        <f t="shared" si="5"/>
        <v>21</v>
      </c>
      <c r="P16" s="60">
        <f>VLOOKUP($A16,'Return Data'!$B$7:$R$2292,14,0)</f>
        <v>4.1703999999999999</v>
      </c>
      <c r="Q16" s="61">
        <f t="shared" si="6"/>
        <v>22</v>
      </c>
      <c r="R16" s="60">
        <f>VLOOKUP($A16,'Return Data'!$B$7:$R$2292,16,0)</f>
        <v>6.133</v>
      </c>
      <c r="S16" s="62">
        <f t="shared" si="7"/>
        <v>21</v>
      </c>
    </row>
    <row r="17" spans="1:19" x14ac:dyDescent="0.3">
      <c r="A17" s="77" t="s">
        <v>1326</v>
      </c>
      <c r="B17" s="59">
        <f>VLOOKUP($A17,'Return Data'!$B$7:$R$2292,3,0)</f>
        <v>44771</v>
      </c>
      <c r="C17" s="60">
        <f>VLOOKUP($A17,'Return Data'!$B$7:$R$2292,4,0)</f>
        <v>48.297499999999999</v>
      </c>
      <c r="D17" s="60">
        <f>VLOOKUP($A17,'Return Data'!$B$7:$R$2292,9,0)</f>
        <v>13.7081</v>
      </c>
      <c r="E17" s="61">
        <f t="shared" si="0"/>
        <v>1</v>
      </c>
      <c r="F17" s="60">
        <f>VLOOKUP($A17,'Return Data'!$B$7:$R$2292,10,0)</f>
        <v>3.9348000000000001</v>
      </c>
      <c r="G17" s="61">
        <f t="shared" si="1"/>
        <v>1</v>
      </c>
      <c r="H17" s="60">
        <f>VLOOKUP($A17,'Return Data'!$B$7:$R$2292,11,0)</f>
        <v>3.7042000000000002</v>
      </c>
      <c r="I17" s="61">
        <f t="shared" si="2"/>
        <v>3</v>
      </c>
      <c r="J17" s="60">
        <f>VLOOKUP($A17,'Return Data'!$B$7:$R$2292,12,0)</f>
        <v>2.8652000000000002</v>
      </c>
      <c r="K17" s="61">
        <f t="shared" si="3"/>
        <v>4</v>
      </c>
      <c r="L17" s="60">
        <f>VLOOKUP($A17,'Return Data'!$B$7:$R$2292,13,0)</f>
        <v>3.4979</v>
      </c>
      <c r="M17" s="61">
        <f t="shared" si="4"/>
        <v>5</v>
      </c>
      <c r="N17" s="60">
        <f>VLOOKUP($A17,'Return Data'!$B$7:$R$2292,17,0)</f>
        <v>4.351</v>
      </c>
      <c r="O17" s="61">
        <f t="shared" si="5"/>
        <v>6</v>
      </c>
      <c r="P17" s="60">
        <f>VLOOKUP($A17,'Return Data'!$B$7:$R$2292,14,0)</f>
        <v>6.6144999999999996</v>
      </c>
      <c r="Q17" s="61">
        <f t="shared" si="6"/>
        <v>3</v>
      </c>
      <c r="R17" s="60">
        <f>VLOOKUP($A17,'Return Data'!$B$7:$R$2292,16,0)</f>
        <v>7.8758999999999997</v>
      </c>
      <c r="S17" s="62">
        <f t="shared" si="7"/>
        <v>3</v>
      </c>
    </row>
    <row r="18" spans="1:19" x14ac:dyDescent="0.3">
      <c r="A18" s="77" t="s">
        <v>1328</v>
      </c>
      <c r="B18" s="59">
        <f>VLOOKUP($A18,'Return Data'!$B$7:$R$2292,3,0)</f>
        <v>44771</v>
      </c>
      <c r="C18" s="60">
        <f>VLOOKUP($A18,'Return Data'!$B$7:$R$2292,4,0)</f>
        <v>22.462599999999998</v>
      </c>
      <c r="D18" s="60">
        <f>VLOOKUP($A18,'Return Data'!$B$7:$R$2292,9,0)</f>
        <v>9.6356999999999999</v>
      </c>
      <c r="E18" s="61">
        <f t="shared" si="0"/>
        <v>5</v>
      </c>
      <c r="F18" s="60">
        <f>VLOOKUP($A18,'Return Data'!$B$7:$R$2292,10,0)</f>
        <v>1.1227</v>
      </c>
      <c r="G18" s="61">
        <f t="shared" si="1"/>
        <v>15</v>
      </c>
      <c r="H18" s="60">
        <f>VLOOKUP($A18,'Return Data'!$B$7:$R$2292,11,0)</f>
        <v>1.4433</v>
      </c>
      <c r="I18" s="61">
        <f t="shared" si="2"/>
        <v>17</v>
      </c>
      <c r="J18" s="60">
        <f>VLOOKUP($A18,'Return Data'!$B$7:$R$2292,12,0)</f>
        <v>1.756</v>
      </c>
      <c r="K18" s="61">
        <f t="shared" si="3"/>
        <v>17</v>
      </c>
      <c r="L18" s="60">
        <f>VLOOKUP($A18,'Return Data'!$B$7:$R$2292,13,0)</f>
        <v>10.774900000000001</v>
      </c>
      <c r="M18" s="61">
        <f t="shared" si="4"/>
        <v>3</v>
      </c>
      <c r="N18" s="60">
        <f>VLOOKUP($A18,'Return Data'!$B$7:$R$2292,17,0)</f>
        <v>7.7952000000000004</v>
      </c>
      <c r="O18" s="61">
        <f t="shared" si="5"/>
        <v>3</v>
      </c>
      <c r="P18" s="60">
        <f>VLOOKUP($A18,'Return Data'!$B$7:$R$2292,14,0)</f>
        <v>7.4032</v>
      </c>
      <c r="Q18" s="61">
        <f t="shared" si="6"/>
        <v>2</v>
      </c>
      <c r="R18" s="60">
        <f>VLOOKUP($A18,'Return Data'!$B$7:$R$2292,16,0)</f>
        <v>7.3844000000000003</v>
      </c>
      <c r="S18" s="62">
        <f t="shared" si="7"/>
        <v>9</v>
      </c>
    </row>
    <row r="19" spans="1:19" x14ac:dyDescent="0.3">
      <c r="A19" s="77" t="s">
        <v>1331</v>
      </c>
      <c r="B19" s="59">
        <f>VLOOKUP($A19,'Return Data'!$B$7:$R$2292,3,0)</f>
        <v>44771</v>
      </c>
      <c r="C19" s="60">
        <f>VLOOKUP($A19,'Return Data'!$B$7:$R$2292,4,0)</f>
        <v>46.474299999999999</v>
      </c>
      <c r="D19" s="60">
        <f>VLOOKUP($A19,'Return Data'!$B$7:$R$2292,9,0)</f>
        <v>12.018700000000001</v>
      </c>
      <c r="E19" s="61">
        <f t="shared" si="0"/>
        <v>3</v>
      </c>
      <c r="F19" s="60">
        <f>VLOOKUP($A19,'Return Data'!$B$7:$R$2292,10,0)</f>
        <v>1.8485</v>
      </c>
      <c r="G19" s="61">
        <f t="shared" si="1"/>
        <v>8</v>
      </c>
      <c r="H19" s="60">
        <f>VLOOKUP($A19,'Return Data'!$B$7:$R$2292,11,0)</f>
        <v>1.76</v>
      </c>
      <c r="I19" s="61">
        <f t="shared" si="2"/>
        <v>14</v>
      </c>
      <c r="J19" s="60">
        <f>VLOOKUP($A19,'Return Data'!$B$7:$R$2292,12,0)</f>
        <v>1.9678</v>
      </c>
      <c r="K19" s="61">
        <f t="shared" si="3"/>
        <v>15</v>
      </c>
      <c r="L19" s="60">
        <f>VLOOKUP($A19,'Return Data'!$B$7:$R$2292,13,0)</f>
        <v>2.3483000000000001</v>
      </c>
      <c r="M19" s="61">
        <f t="shared" si="4"/>
        <v>13</v>
      </c>
      <c r="N19" s="60">
        <f>VLOOKUP($A19,'Return Data'!$B$7:$R$2292,17,0)</f>
        <v>3.3660000000000001</v>
      </c>
      <c r="O19" s="61">
        <f t="shared" si="5"/>
        <v>13</v>
      </c>
      <c r="P19" s="60">
        <f>VLOOKUP($A19,'Return Data'!$B$7:$R$2292,14,0)</f>
        <v>5.8474000000000004</v>
      </c>
      <c r="Q19" s="61">
        <f t="shared" si="6"/>
        <v>9</v>
      </c>
      <c r="R19" s="60">
        <f>VLOOKUP($A19,'Return Data'!$B$7:$R$2292,16,0)</f>
        <v>7.359</v>
      </c>
      <c r="S19" s="62">
        <f t="shared" si="7"/>
        <v>10</v>
      </c>
    </row>
    <row r="20" spans="1:19" x14ac:dyDescent="0.3">
      <c r="A20" s="77" t="s">
        <v>1333</v>
      </c>
      <c r="B20" s="59">
        <f>VLOOKUP($A20,'Return Data'!$B$7:$R$2292,3,0)</f>
        <v>44771</v>
      </c>
      <c r="C20" s="60">
        <f>VLOOKUP($A20,'Return Data'!$B$7:$R$2292,4,0)</f>
        <v>2922.0151999999998</v>
      </c>
      <c r="D20" s="60">
        <f>VLOOKUP($A20,'Return Data'!$B$7:$R$2292,9,0)</f>
        <v>6.6595000000000004</v>
      </c>
      <c r="E20" s="61">
        <f t="shared" si="0"/>
        <v>22</v>
      </c>
      <c r="F20" s="60">
        <f>VLOOKUP($A20,'Return Data'!$B$7:$R$2292,10,0)</f>
        <v>8.48E-2</v>
      </c>
      <c r="G20" s="61">
        <f t="shared" si="1"/>
        <v>23</v>
      </c>
      <c r="H20" s="60">
        <f>VLOOKUP($A20,'Return Data'!$B$7:$R$2292,11,0)</f>
        <v>1.0303</v>
      </c>
      <c r="I20" s="61">
        <f t="shared" si="2"/>
        <v>22</v>
      </c>
      <c r="J20" s="60">
        <f>VLOOKUP($A20,'Return Data'!$B$7:$R$2292,12,0)</f>
        <v>1.5454000000000001</v>
      </c>
      <c r="K20" s="61">
        <f t="shared" si="3"/>
        <v>21</v>
      </c>
      <c r="L20" s="60">
        <f>VLOOKUP($A20,'Return Data'!$B$7:$R$2292,13,0)</f>
        <v>1.742</v>
      </c>
      <c r="M20" s="61">
        <f t="shared" si="4"/>
        <v>22</v>
      </c>
      <c r="N20" s="60">
        <f>VLOOKUP($A20,'Return Data'!$B$7:$R$2292,17,0)</f>
        <v>2.6897000000000002</v>
      </c>
      <c r="O20" s="61">
        <f t="shared" si="5"/>
        <v>22</v>
      </c>
      <c r="P20" s="60">
        <f>VLOOKUP($A20,'Return Data'!$B$7:$R$2292,14,0)</f>
        <v>5.2816000000000001</v>
      </c>
      <c r="Q20" s="61">
        <f t="shared" si="6"/>
        <v>16</v>
      </c>
      <c r="R20" s="60">
        <f>VLOOKUP($A20,'Return Data'!$B$7:$R$2292,16,0)</f>
        <v>7.2309000000000001</v>
      </c>
      <c r="S20" s="62">
        <f t="shared" si="7"/>
        <v>12</v>
      </c>
    </row>
    <row r="21" spans="1:19" x14ac:dyDescent="0.3">
      <c r="A21" s="77" t="s">
        <v>1333</v>
      </c>
      <c r="B21" s="59">
        <f>VLOOKUP($A21,'Return Data'!$B$7:$R$2292,3,0)</f>
        <v>44771</v>
      </c>
      <c r="C21" s="60">
        <f>VLOOKUP($A21,'Return Data'!$B$7:$R$2292,4,0)</f>
        <v>2922.0151999999998</v>
      </c>
      <c r="D21" s="60">
        <f>VLOOKUP($A21,'Return Data'!$B$7:$R$2292,9,0)</f>
        <v>6.6595000000000004</v>
      </c>
      <c r="E21" s="61">
        <f t="shared" si="0"/>
        <v>22</v>
      </c>
      <c r="F21" s="60">
        <f>VLOOKUP($A21,'Return Data'!$B$7:$R$2292,10,0)</f>
        <v>8.48E-2</v>
      </c>
      <c r="G21" s="61">
        <f t="shared" si="1"/>
        <v>23</v>
      </c>
      <c r="H21" s="60">
        <f>VLOOKUP($A21,'Return Data'!$B$7:$R$2292,11,0)</f>
        <v>1.0303</v>
      </c>
      <c r="I21" s="61">
        <f t="shared" si="2"/>
        <v>22</v>
      </c>
      <c r="J21" s="60">
        <f>VLOOKUP($A21,'Return Data'!$B$7:$R$2292,12,0)</f>
        <v>1.5454000000000001</v>
      </c>
      <c r="K21" s="61">
        <f t="shared" si="3"/>
        <v>21</v>
      </c>
      <c r="L21" s="60">
        <f>VLOOKUP($A21,'Return Data'!$B$7:$R$2292,13,0)</f>
        <v>1.742</v>
      </c>
      <c r="M21" s="61">
        <f t="shared" si="4"/>
        <v>22</v>
      </c>
      <c r="N21" s="60">
        <f>VLOOKUP($A21,'Return Data'!$B$7:$R$2292,17,0)</f>
        <v>2.6897000000000002</v>
      </c>
      <c r="O21" s="61">
        <f t="shared" si="5"/>
        <v>22</v>
      </c>
      <c r="P21" s="60">
        <f>VLOOKUP($A21,'Return Data'!$B$7:$R$2292,14,0)</f>
        <v>5.2816000000000001</v>
      </c>
      <c r="Q21" s="61">
        <f t="shared" si="6"/>
        <v>16</v>
      </c>
      <c r="R21" s="60">
        <f>VLOOKUP($A21,'Return Data'!$B$7:$R$2292,16,0)</f>
        <v>7.2309000000000001</v>
      </c>
      <c r="S21" s="62">
        <f t="shared" si="7"/>
        <v>12</v>
      </c>
    </row>
    <row r="22" spans="1:19" x14ac:dyDescent="0.3">
      <c r="A22" s="77" t="s">
        <v>1337</v>
      </c>
      <c r="B22" s="59">
        <f>VLOOKUP($A22,'Return Data'!$B$7:$R$2292,3,0)</f>
        <v>44771</v>
      </c>
      <c r="C22" s="60">
        <f>VLOOKUP($A22,'Return Data'!$B$7:$R$2292,4,0)</f>
        <v>42.590800000000002</v>
      </c>
      <c r="D22" s="60">
        <f>VLOOKUP($A22,'Return Data'!$B$7:$R$2292,9,0)</f>
        <v>10.7727</v>
      </c>
      <c r="E22" s="61">
        <f t="shared" si="0"/>
        <v>4</v>
      </c>
      <c r="F22" s="60">
        <f>VLOOKUP($A22,'Return Data'!$B$7:$R$2292,10,0)</f>
        <v>1.0575000000000001</v>
      </c>
      <c r="G22" s="61">
        <f t="shared" si="1"/>
        <v>16</v>
      </c>
      <c r="H22" s="60">
        <f>VLOOKUP($A22,'Return Data'!$B$7:$R$2292,11,0)</f>
        <v>1.4007000000000001</v>
      </c>
      <c r="I22" s="61">
        <f t="shared" si="2"/>
        <v>18</v>
      </c>
      <c r="J22" s="60">
        <f>VLOOKUP($A22,'Return Data'!$B$7:$R$2292,12,0)</f>
        <v>1.5412999999999999</v>
      </c>
      <c r="K22" s="61">
        <f t="shared" si="3"/>
        <v>23</v>
      </c>
      <c r="L22" s="60">
        <f>VLOOKUP($A22,'Return Data'!$B$7:$R$2292,13,0)</f>
        <v>2.4041000000000001</v>
      </c>
      <c r="M22" s="61">
        <f t="shared" si="4"/>
        <v>12</v>
      </c>
      <c r="N22" s="60">
        <f>VLOOKUP($A22,'Return Data'!$B$7:$R$2292,17,0)</f>
        <v>3.4077000000000002</v>
      </c>
      <c r="O22" s="61">
        <f t="shared" si="5"/>
        <v>11</v>
      </c>
      <c r="P22" s="60">
        <f>VLOOKUP($A22,'Return Data'!$B$7:$R$2292,14,0)</f>
        <v>5.7911999999999999</v>
      </c>
      <c r="Q22" s="61">
        <f t="shared" si="6"/>
        <v>10</v>
      </c>
      <c r="R22" s="60">
        <f>VLOOKUP($A22,'Return Data'!$B$7:$R$2292,16,0)</f>
        <v>7.4161999999999999</v>
      </c>
      <c r="S22" s="62">
        <f t="shared" si="7"/>
        <v>7</v>
      </c>
    </row>
    <row r="23" spans="1:19" x14ac:dyDescent="0.3">
      <c r="A23" s="77" t="s">
        <v>1340</v>
      </c>
      <c r="B23" s="59">
        <f>VLOOKUP($A23,'Return Data'!$B$7:$R$2292,3,0)</f>
        <v>44771</v>
      </c>
      <c r="C23" s="60">
        <f>VLOOKUP($A23,'Return Data'!$B$7:$R$2292,4,0)</f>
        <v>21.626000000000001</v>
      </c>
      <c r="D23" s="60">
        <f>VLOOKUP($A23,'Return Data'!$B$7:$R$2292,9,0)</f>
        <v>8.4179999999999993</v>
      </c>
      <c r="E23" s="61">
        <f t="shared" si="0"/>
        <v>10</v>
      </c>
      <c r="F23" s="60">
        <f>VLOOKUP($A23,'Return Data'!$B$7:$R$2292,10,0)</f>
        <v>0.36940000000000001</v>
      </c>
      <c r="G23" s="61">
        <f t="shared" si="1"/>
        <v>19</v>
      </c>
      <c r="H23" s="60">
        <f>VLOOKUP($A23,'Return Data'!$B$7:$R$2292,11,0)</f>
        <v>1.1687000000000001</v>
      </c>
      <c r="I23" s="61">
        <f t="shared" si="2"/>
        <v>19</v>
      </c>
      <c r="J23" s="60">
        <f>VLOOKUP($A23,'Return Data'!$B$7:$R$2292,12,0)</f>
        <v>1.5712999999999999</v>
      </c>
      <c r="K23" s="61">
        <f t="shared" si="3"/>
        <v>20</v>
      </c>
      <c r="L23" s="60">
        <f>VLOOKUP($A23,'Return Data'!$B$7:$R$2292,13,0)</f>
        <v>1.9325000000000001</v>
      </c>
      <c r="M23" s="61">
        <f t="shared" si="4"/>
        <v>21</v>
      </c>
      <c r="N23" s="60">
        <f>VLOOKUP($A23,'Return Data'!$B$7:$R$2292,17,0)</f>
        <v>3.0432000000000001</v>
      </c>
      <c r="O23" s="61">
        <f t="shared" si="5"/>
        <v>19</v>
      </c>
      <c r="P23" s="60">
        <f>VLOOKUP($A23,'Return Data'!$B$7:$R$2292,14,0)</f>
        <v>5.5922999999999998</v>
      </c>
      <c r="Q23" s="61">
        <f t="shared" si="6"/>
        <v>14</v>
      </c>
      <c r="R23" s="60">
        <f>VLOOKUP($A23,'Return Data'!$B$7:$R$2292,16,0)</f>
        <v>7.5518000000000001</v>
      </c>
      <c r="S23" s="62">
        <f t="shared" si="7"/>
        <v>6</v>
      </c>
    </row>
    <row r="24" spans="1:19" x14ac:dyDescent="0.3">
      <c r="A24" s="77" t="s">
        <v>1342</v>
      </c>
      <c r="B24" s="59">
        <f>VLOOKUP($A24,'Return Data'!$B$7:$R$2292,3,0)</f>
        <v>44771</v>
      </c>
      <c r="C24" s="60">
        <f>VLOOKUP($A24,'Return Data'!$B$7:$R$2292,4,0)</f>
        <v>12.041600000000001</v>
      </c>
      <c r="D24" s="60">
        <f>VLOOKUP($A24,'Return Data'!$B$7:$R$2292,9,0)</f>
        <v>6.9402999999999997</v>
      </c>
      <c r="E24" s="61">
        <f t="shared" si="0"/>
        <v>18</v>
      </c>
      <c r="F24" s="60">
        <f>VLOOKUP($A24,'Return Data'!$B$7:$R$2292,10,0)</f>
        <v>0.1366</v>
      </c>
      <c r="G24" s="61">
        <f t="shared" si="1"/>
        <v>21</v>
      </c>
      <c r="H24" s="60">
        <f>VLOOKUP($A24,'Return Data'!$B$7:$R$2292,11,0)</f>
        <v>0.65669999999999995</v>
      </c>
      <c r="I24" s="61">
        <f t="shared" si="2"/>
        <v>24</v>
      </c>
      <c r="J24" s="60">
        <f>VLOOKUP($A24,'Return Data'!$B$7:$R$2292,12,0)</f>
        <v>1.0034000000000001</v>
      </c>
      <c r="K24" s="61">
        <f t="shared" si="3"/>
        <v>24</v>
      </c>
      <c r="L24" s="60">
        <f>VLOOKUP($A24,'Return Data'!$B$7:$R$2292,13,0)</f>
        <v>1.35</v>
      </c>
      <c r="M24" s="61">
        <f t="shared" si="4"/>
        <v>24</v>
      </c>
      <c r="N24" s="60">
        <f>VLOOKUP($A24,'Return Data'!$B$7:$R$2292,17,0)</f>
        <v>2.3628999999999998</v>
      </c>
      <c r="O24" s="61">
        <f t="shared" si="5"/>
        <v>24</v>
      </c>
      <c r="P24" s="60"/>
      <c r="Q24" s="61"/>
      <c r="R24" s="60">
        <f>VLOOKUP($A24,'Return Data'!$B$7:$R$2292,16,0)</f>
        <v>5.4668000000000001</v>
      </c>
      <c r="S24" s="62">
        <f t="shared" si="7"/>
        <v>23</v>
      </c>
    </row>
    <row r="25" spans="1:19" x14ac:dyDescent="0.3">
      <c r="A25" s="77" t="s">
        <v>1890</v>
      </c>
      <c r="B25" s="59">
        <f>VLOOKUP($A25,'Return Data'!$B$7:$R$2292,3,0)</f>
        <v>44771</v>
      </c>
      <c r="C25" s="60">
        <f>VLOOKUP($A25,'Return Data'!$B$7:$R$2292,4,0)</f>
        <v>12.910399999999999</v>
      </c>
      <c r="D25" s="60">
        <f>VLOOKUP($A25,'Return Data'!$B$7:$R$2292,9,0)</f>
        <v>8.3690999999999995</v>
      </c>
      <c r="E25" s="61">
        <f t="shared" si="0"/>
        <v>11</v>
      </c>
      <c r="F25" s="60">
        <f>VLOOKUP($A25,'Return Data'!$B$7:$R$2292,10,0)</f>
        <v>1.8194999999999999</v>
      </c>
      <c r="G25" s="61">
        <f t="shared" si="1"/>
        <v>9</v>
      </c>
      <c r="H25" s="60">
        <f>VLOOKUP($A25,'Return Data'!$B$7:$R$2292,11,0)</f>
        <v>2.0272999999999999</v>
      </c>
      <c r="I25" s="61">
        <f t="shared" si="2"/>
        <v>10</v>
      </c>
      <c r="J25" s="60">
        <f>VLOOKUP($A25,'Return Data'!$B$7:$R$2292,12,0)</f>
        <v>2.1177000000000001</v>
      </c>
      <c r="K25" s="61">
        <f t="shared" si="3"/>
        <v>11</v>
      </c>
      <c r="L25" s="60">
        <f>VLOOKUP($A25,'Return Data'!$B$7:$R$2292,13,0)</f>
        <v>2.3302999999999998</v>
      </c>
      <c r="M25" s="61">
        <f t="shared" si="4"/>
        <v>14</v>
      </c>
      <c r="N25" s="60">
        <f>VLOOKUP($A25,'Return Data'!$B$7:$R$2292,17,0)</f>
        <v>3.1854</v>
      </c>
      <c r="O25" s="61">
        <f t="shared" si="5"/>
        <v>17</v>
      </c>
      <c r="P25" s="60">
        <f>VLOOKUP($A25,'Return Data'!$B$7:$R$2292,14,0)</f>
        <v>5.2309000000000001</v>
      </c>
      <c r="Q25" s="61">
        <f t="shared" ref="Q25:Q31" si="8">RANK(P25,P$8:P$31,0)</f>
        <v>20</v>
      </c>
      <c r="R25" s="60">
        <f>VLOOKUP($A25,'Return Data'!$B$7:$R$2292,16,0)</f>
        <v>6.016</v>
      </c>
      <c r="S25" s="62">
        <f t="shared" si="7"/>
        <v>22</v>
      </c>
    </row>
    <row r="26" spans="1:19" x14ac:dyDescent="0.3">
      <c r="A26" s="77" t="s">
        <v>1344</v>
      </c>
      <c r="B26" s="59">
        <f>VLOOKUP($A26,'Return Data'!$B$7:$R$2292,3,0)</f>
        <v>44771</v>
      </c>
      <c r="C26" s="60">
        <f>VLOOKUP($A26,'Return Data'!$B$7:$R$2292,4,0)</f>
        <v>42.788499999999999</v>
      </c>
      <c r="D26" s="60">
        <f>VLOOKUP($A26,'Return Data'!$B$7:$R$2292,9,0)</f>
        <v>9.0723000000000003</v>
      </c>
      <c r="E26" s="61">
        <f t="shared" si="0"/>
        <v>7</v>
      </c>
      <c r="F26" s="60">
        <f>VLOOKUP($A26,'Return Data'!$B$7:$R$2292,10,0)</f>
        <v>0.67420000000000002</v>
      </c>
      <c r="G26" s="61">
        <f t="shared" si="1"/>
        <v>18</v>
      </c>
      <c r="H26" s="60">
        <f>VLOOKUP($A26,'Return Data'!$B$7:$R$2292,11,0)</f>
        <v>1.6492</v>
      </c>
      <c r="I26" s="61">
        <f t="shared" si="2"/>
        <v>16</v>
      </c>
      <c r="J26" s="60">
        <f>VLOOKUP($A26,'Return Data'!$B$7:$R$2292,12,0)</f>
        <v>2.1678000000000002</v>
      </c>
      <c r="K26" s="61">
        <f t="shared" si="3"/>
        <v>10</v>
      </c>
      <c r="L26" s="60">
        <f>VLOOKUP($A26,'Return Data'!$B$7:$R$2292,13,0)</f>
        <v>2.6812</v>
      </c>
      <c r="M26" s="61">
        <f t="shared" si="4"/>
        <v>10</v>
      </c>
      <c r="N26" s="60">
        <f>VLOOKUP($A26,'Return Data'!$B$7:$R$2292,17,0)</f>
        <v>4.2111999999999998</v>
      </c>
      <c r="O26" s="61">
        <f t="shared" si="5"/>
        <v>7</v>
      </c>
      <c r="P26" s="60">
        <f>VLOOKUP($A26,'Return Data'!$B$7:$R$2292,14,0)</f>
        <v>6.1656000000000004</v>
      </c>
      <c r="Q26" s="61">
        <f t="shared" si="8"/>
        <v>8</v>
      </c>
      <c r="R26" s="60">
        <f>VLOOKUP($A26,'Return Data'!$B$7:$R$2292,16,0)</f>
        <v>7.6886999999999999</v>
      </c>
      <c r="S26" s="62">
        <f t="shared" si="7"/>
        <v>4</v>
      </c>
    </row>
    <row r="27" spans="1:19" x14ac:dyDescent="0.3">
      <c r="A27" s="77" t="s">
        <v>1946</v>
      </c>
      <c r="B27" s="59">
        <f>VLOOKUP($A27,'Return Data'!$B$7:$R$2292,3,0)</f>
        <v>44771</v>
      </c>
      <c r="C27" s="60">
        <f>VLOOKUP($A27,'Return Data'!$B$7:$R$2292,4,0)</f>
        <v>36.833100000000002</v>
      </c>
      <c r="D27" s="60">
        <f>VLOOKUP($A27,'Return Data'!$B$7:$R$2292,9,0)</f>
        <v>7.3174000000000001</v>
      </c>
      <c r="E27" s="61">
        <f t="shared" si="0"/>
        <v>17</v>
      </c>
      <c r="F27" s="60">
        <f>VLOOKUP($A27,'Return Data'!$B$7:$R$2292,10,0)</f>
        <v>2.1073</v>
      </c>
      <c r="G27" s="61">
        <f t="shared" si="1"/>
        <v>4</v>
      </c>
      <c r="H27" s="60">
        <f>VLOOKUP($A27,'Return Data'!$B$7:$R$2292,11,0)</f>
        <v>2.0516999999999999</v>
      </c>
      <c r="I27" s="61">
        <f t="shared" si="2"/>
        <v>8</v>
      </c>
      <c r="J27" s="60">
        <f>VLOOKUP($A27,'Return Data'!$B$7:$R$2292,12,0)</f>
        <v>2.0304000000000002</v>
      </c>
      <c r="K27" s="61">
        <f t="shared" si="3"/>
        <v>14</v>
      </c>
      <c r="L27" s="60">
        <f>VLOOKUP($A27,'Return Data'!$B$7:$R$2292,13,0)</f>
        <v>2.2686999999999999</v>
      </c>
      <c r="M27" s="61">
        <f t="shared" si="4"/>
        <v>15</v>
      </c>
      <c r="N27" s="60">
        <f>VLOOKUP($A27,'Return Data'!$B$7:$R$2292,17,0)</f>
        <v>3.2046000000000001</v>
      </c>
      <c r="O27" s="61">
        <f t="shared" si="5"/>
        <v>16</v>
      </c>
      <c r="P27" s="60">
        <f>VLOOKUP($A27,'Return Data'!$B$7:$R$2292,14,0)</f>
        <v>6.2282999999999999</v>
      </c>
      <c r="Q27" s="61">
        <f t="shared" si="8"/>
        <v>6</v>
      </c>
      <c r="R27" s="60">
        <f>VLOOKUP($A27,'Return Data'!$B$7:$R$2292,16,0)</f>
        <v>6.9093</v>
      </c>
      <c r="S27" s="62">
        <f t="shared" si="7"/>
        <v>16</v>
      </c>
    </row>
    <row r="28" spans="1:19" x14ac:dyDescent="0.3">
      <c r="A28" s="77" t="s">
        <v>1347</v>
      </c>
      <c r="B28" s="59">
        <f>VLOOKUP($A28,'Return Data'!$B$7:$R$2292,3,0)</f>
        <v>44771</v>
      </c>
      <c r="C28" s="60">
        <f>VLOOKUP($A28,'Return Data'!$B$7:$R$2292,4,0)</f>
        <v>26.125</v>
      </c>
      <c r="D28" s="60">
        <f>VLOOKUP($A28,'Return Data'!$B$7:$R$2292,9,0)</f>
        <v>6.8940999999999999</v>
      </c>
      <c r="E28" s="61">
        <f t="shared" si="0"/>
        <v>19</v>
      </c>
      <c r="F28" s="60">
        <f>VLOOKUP($A28,'Return Data'!$B$7:$R$2292,10,0)</f>
        <v>1.4019999999999999</v>
      </c>
      <c r="G28" s="61">
        <f t="shared" si="1"/>
        <v>13</v>
      </c>
      <c r="H28" s="60">
        <f>VLOOKUP($A28,'Return Data'!$B$7:$R$2292,11,0)</f>
        <v>2.0276999999999998</v>
      </c>
      <c r="I28" s="61">
        <f t="shared" si="2"/>
        <v>9</v>
      </c>
      <c r="J28" s="60">
        <f>VLOOKUP($A28,'Return Data'!$B$7:$R$2292,12,0)</f>
        <v>2.2357999999999998</v>
      </c>
      <c r="K28" s="61">
        <f t="shared" si="3"/>
        <v>8</v>
      </c>
      <c r="L28" s="60">
        <f>VLOOKUP($A28,'Return Data'!$B$7:$R$2292,13,0)</f>
        <v>2.5870000000000002</v>
      </c>
      <c r="M28" s="61">
        <f t="shared" si="4"/>
        <v>11</v>
      </c>
      <c r="N28" s="60">
        <f>VLOOKUP($A28,'Return Data'!$B$7:$R$2292,17,0)</f>
        <v>3.3159999999999998</v>
      </c>
      <c r="O28" s="61">
        <f t="shared" si="5"/>
        <v>14</v>
      </c>
      <c r="P28" s="60">
        <f>VLOOKUP($A28,'Return Data'!$B$7:$R$2292,14,0)</f>
        <v>5.7549999999999999</v>
      </c>
      <c r="Q28" s="61">
        <f t="shared" si="8"/>
        <v>12</v>
      </c>
      <c r="R28" s="60">
        <f>VLOOKUP($A28,'Return Data'!$B$7:$R$2292,16,0)</f>
        <v>6.6026999999999996</v>
      </c>
      <c r="S28" s="62">
        <f t="shared" si="7"/>
        <v>19</v>
      </c>
    </row>
    <row r="29" spans="1:19" x14ac:dyDescent="0.3">
      <c r="A29" s="77" t="s">
        <v>1924</v>
      </c>
      <c r="B29" s="59">
        <f>VLOOKUP($A29,'Return Data'!$B$7:$R$2292,3,0)</f>
        <v>44771</v>
      </c>
      <c r="C29" s="60">
        <f>VLOOKUP($A29,'Return Data'!$B$7:$R$2292,4,0)</f>
        <v>35.961100000000002</v>
      </c>
      <c r="D29" s="60">
        <f>VLOOKUP($A29,'Return Data'!$B$7:$R$2292,9,0)</f>
        <v>6.0453999999999999</v>
      </c>
      <c r="E29" s="61">
        <f t="shared" si="0"/>
        <v>24</v>
      </c>
      <c r="F29" s="60">
        <f>VLOOKUP($A29,'Return Data'!$B$7:$R$2292,10,0)</f>
        <v>1.0467</v>
      </c>
      <c r="G29" s="61">
        <f t="shared" si="1"/>
        <v>17</v>
      </c>
      <c r="H29" s="60">
        <f>VLOOKUP($A29,'Return Data'!$B$7:$R$2292,11,0)</f>
        <v>1.9988999999999999</v>
      </c>
      <c r="I29" s="61">
        <f t="shared" si="2"/>
        <v>12</v>
      </c>
      <c r="J29" s="60">
        <f>VLOOKUP($A29,'Return Data'!$B$7:$R$2292,12,0)</f>
        <v>2.718</v>
      </c>
      <c r="K29" s="61">
        <f t="shared" si="3"/>
        <v>5</v>
      </c>
      <c r="L29" s="60">
        <f>VLOOKUP($A29,'Return Data'!$B$7:$R$2292,13,0)</f>
        <v>2.8618000000000001</v>
      </c>
      <c r="M29" s="61">
        <f t="shared" si="4"/>
        <v>8</v>
      </c>
      <c r="N29" s="60">
        <f>VLOOKUP($A29,'Return Data'!$B$7:$R$2292,17,0)</f>
        <v>3.3753000000000002</v>
      </c>
      <c r="O29" s="61">
        <f t="shared" si="5"/>
        <v>12</v>
      </c>
      <c r="P29" s="60">
        <f>VLOOKUP($A29,'Return Data'!$B$7:$R$2292,14,0)</f>
        <v>5.7671999999999999</v>
      </c>
      <c r="Q29" s="61">
        <f t="shared" si="8"/>
        <v>11</v>
      </c>
      <c r="R29" s="60">
        <f>VLOOKUP($A29,'Return Data'!$B$7:$R$2292,16,0)</f>
        <v>6.8754999999999997</v>
      </c>
      <c r="S29" s="62">
        <f t="shared" si="7"/>
        <v>17</v>
      </c>
    </row>
    <row r="30" spans="1:19" x14ac:dyDescent="0.3">
      <c r="A30" s="77" t="s">
        <v>1350</v>
      </c>
      <c r="B30" s="59">
        <f>VLOOKUP($A30,'Return Data'!$B$7:$R$2292,3,0)</f>
        <v>44771</v>
      </c>
      <c r="C30" s="60">
        <f>VLOOKUP($A30,'Return Data'!$B$7:$R$2292,4,0)</f>
        <v>39.364699999999999</v>
      </c>
      <c r="D30" s="60">
        <f>VLOOKUP($A30,'Return Data'!$B$7:$R$2292,9,0)</f>
        <v>7.6510999999999996</v>
      </c>
      <c r="E30" s="61">
        <f t="shared" si="0"/>
        <v>16</v>
      </c>
      <c r="F30" s="60">
        <f>VLOOKUP($A30,'Return Data'!$B$7:$R$2292,10,0)</f>
        <v>1.4520999999999999</v>
      </c>
      <c r="G30" s="61">
        <f t="shared" si="1"/>
        <v>11</v>
      </c>
      <c r="H30" s="60">
        <f>VLOOKUP($A30,'Return Data'!$B$7:$R$2292,11,0)</f>
        <v>2.0089000000000001</v>
      </c>
      <c r="I30" s="61">
        <f t="shared" si="2"/>
        <v>11</v>
      </c>
      <c r="J30" s="60">
        <f>VLOOKUP($A30,'Return Data'!$B$7:$R$2292,12,0)</f>
        <v>2.0768</v>
      </c>
      <c r="K30" s="61">
        <f t="shared" si="3"/>
        <v>13</v>
      </c>
      <c r="L30" s="60">
        <f>VLOOKUP($A30,'Return Data'!$B$7:$R$2292,13,0)</f>
        <v>2.1520000000000001</v>
      </c>
      <c r="M30" s="61">
        <f t="shared" si="4"/>
        <v>18</v>
      </c>
      <c r="N30" s="60">
        <f>VLOOKUP($A30,'Return Data'!$B$7:$R$2292,17,0)</f>
        <v>3.0024000000000002</v>
      </c>
      <c r="O30" s="61">
        <f t="shared" si="5"/>
        <v>20</v>
      </c>
      <c r="P30" s="60">
        <f>VLOOKUP($A30,'Return Data'!$B$7:$R$2292,14,0)</f>
        <v>5.4580000000000002</v>
      </c>
      <c r="Q30" s="61">
        <f t="shared" si="8"/>
        <v>15</v>
      </c>
      <c r="R30" s="60">
        <f>VLOOKUP($A30,'Return Data'!$B$7:$R$2292,16,0)</f>
        <v>7.0965999999999996</v>
      </c>
      <c r="S30" s="62">
        <f t="shared" si="7"/>
        <v>14</v>
      </c>
    </row>
    <row r="31" spans="1:19" x14ac:dyDescent="0.3">
      <c r="A31" s="77" t="s">
        <v>1353</v>
      </c>
      <c r="B31" s="59">
        <f>VLOOKUP($A31,'Return Data'!$B$7:$R$2292,3,0)</f>
        <v>44771</v>
      </c>
      <c r="C31" s="60">
        <f>VLOOKUP($A31,'Return Data'!$B$7:$R$2292,4,0)</f>
        <v>25.6907</v>
      </c>
      <c r="D31" s="60">
        <f>VLOOKUP($A31,'Return Data'!$B$7:$R$2292,9,0)</f>
        <v>6.7957999999999998</v>
      </c>
      <c r="E31" s="61">
        <f t="shared" si="0"/>
        <v>21</v>
      </c>
      <c r="F31" s="60">
        <f>VLOOKUP($A31,'Return Data'!$B$7:$R$2292,10,0)</f>
        <v>1.2576000000000001</v>
      </c>
      <c r="G31" s="61">
        <f t="shared" si="1"/>
        <v>14</v>
      </c>
      <c r="H31" s="60">
        <f>VLOOKUP($A31,'Return Data'!$B$7:$R$2292,11,0)</f>
        <v>2.0807000000000002</v>
      </c>
      <c r="I31" s="61">
        <f t="shared" si="2"/>
        <v>7</v>
      </c>
      <c r="J31" s="60">
        <f>VLOOKUP($A31,'Return Data'!$B$7:$R$2292,12,0)</f>
        <v>2.1962999999999999</v>
      </c>
      <c r="K31" s="61">
        <f t="shared" si="3"/>
        <v>9</v>
      </c>
      <c r="L31" s="60">
        <f>VLOOKUP($A31,'Return Data'!$B$7:$R$2292,13,0)</f>
        <v>7.4856999999999996</v>
      </c>
      <c r="M31" s="61">
        <f t="shared" si="4"/>
        <v>4</v>
      </c>
      <c r="N31" s="60">
        <f>VLOOKUP($A31,'Return Data'!$B$7:$R$2292,17,0)</f>
        <v>6.1135999999999999</v>
      </c>
      <c r="O31" s="61">
        <f t="shared" si="5"/>
        <v>4</v>
      </c>
      <c r="P31" s="60">
        <f>VLOOKUP($A31,'Return Data'!$B$7:$R$2292,14,0)</f>
        <v>7.8817000000000004</v>
      </c>
      <c r="Q31" s="61">
        <f t="shared" si="8"/>
        <v>1</v>
      </c>
      <c r="R31" s="60">
        <f>VLOOKUP($A31,'Return Data'!$B$7:$R$2292,16,0)</f>
        <v>6.5503999999999998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8.5713500000000007</v>
      </c>
      <c r="E33" s="83"/>
      <c r="F33" s="84">
        <f>AVERAGE(F8:F31)</f>
        <v>1.3826250000000002</v>
      </c>
      <c r="G33" s="83"/>
      <c r="H33" s="84">
        <f>AVERAGE(H8:H31)</f>
        <v>3.5584208333333329</v>
      </c>
      <c r="I33" s="83"/>
      <c r="J33" s="84">
        <f>AVERAGE(J8:J31)</f>
        <v>3.2560416666666665</v>
      </c>
      <c r="K33" s="83"/>
      <c r="L33" s="84">
        <f>AVERAGE(L8:L31)</f>
        <v>4.256429166666666</v>
      </c>
      <c r="M33" s="83"/>
      <c r="N33" s="84">
        <f>AVERAGE(N8:N31)</f>
        <v>4.3464583333333335</v>
      </c>
      <c r="O33" s="83"/>
      <c r="P33" s="84">
        <f>AVERAGE(P8:P31)</f>
        <v>5.7743739130434779</v>
      </c>
      <c r="Q33" s="83"/>
      <c r="R33" s="84">
        <f>AVERAGE(R8:R31)</f>
        <v>7.0352083333333333</v>
      </c>
      <c r="S33" s="85"/>
    </row>
    <row r="34" spans="1:19" x14ac:dyDescent="0.3">
      <c r="A34" s="82" t="s">
        <v>28</v>
      </c>
      <c r="B34" s="83"/>
      <c r="C34" s="83"/>
      <c r="D34" s="84">
        <f>MIN(D8:D31)</f>
        <v>6.0453999999999999</v>
      </c>
      <c r="E34" s="83"/>
      <c r="F34" s="84">
        <f>MIN(F8:F31)</f>
        <v>8.48E-2</v>
      </c>
      <c r="G34" s="83"/>
      <c r="H34" s="84">
        <f>MIN(H8:H31)</f>
        <v>0.65669999999999995</v>
      </c>
      <c r="I34" s="83"/>
      <c r="J34" s="84">
        <f>MIN(J8:J31)</f>
        <v>1.0034000000000001</v>
      </c>
      <c r="K34" s="83"/>
      <c r="L34" s="84">
        <f>MIN(L8:L31)</f>
        <v>1.35</v>
      </c>
      <c r="M34" s="83"/>
      <c r="N34" s="84">
        <f>MIN(N8:N31)</f>
        <v>2.3628999999999998</v>
      </c>
      <c r="O34" s="83"/>
      <c r="P34" s="84">
        <f>MIN(P8:P31)</f>
        <v>3.8935</v>
      </c>
      <c r="Q34" s="83"/>
      <c r="R34" s="84">
        <f>MIN(R8:R31)</f>
        <v>5.3616000000000001</v>
      </c>
      <c r="S34" s="85"/>
    </row>
    <row r="35" spans="1:19" ht="15" thickBot="1" x14ac:dyDescent="0.35">
      <c r="A35" s="86" t="s">
        <v>29</v>
      </c>
      <c r="B35" s="87"/>
      <c r="C35" s="87"/>
      <c r="D35" s="88">
        <f>MAX(D8:D31)</f>
        <v>13.7081</v>
      </c>
      <c r="E35" s="87"/>
      <c r="F35" s="88">
        <f>MAX(F8:F31)</f>
        <v>3.9348000000000001</v>
      </c>
      <c r="G35" s="87"/>
      <c r="H35" s="88">
        <f>MAX(H8:H31)</f>
        <v>32.5184</v>
      </c>
      <c r="I35" s="87"/>
      <c r="J35" s="88">
        <f>MAX(J8:J31)</f>
        <v>22.581399999999999</v>
      </c>
      <c r="K35" s="87"/>
      <c r="L35" s="88">
        <f>MAX(L8:L31)</f>
        <v>18.796199999999999</v>
      </c>
      <c r="M35" s="87"/>
      <c r="N35" s="88">
        <f>MAX(N8:N31)</f>
        <v>11.9979</v>
      </c>
      <c r="O35" s="87"/>
      <c r="P35" s="88">
        <f>MAX(P8:P31)</f>
        <v>7.8817000000000004</v>
      </c>
      <c r="Q35" s="87"/>
      <c r="R35" s="88">
        <f>MAX(R8:R31)</f>
        <v>8.1388999999999996</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44771</v>
      </c>
      <c r="C8" s="60">
        <f>VLOOKUP($A8,'Return Data'!$B$7:$R$2292,4,0)</f>
        <v>32.6297</v>
      </c>
      <c r="D8" s="60">
        <f>VLOOKUP($A8,'Return Data'!$B$7:$R$2292,9,0)</f>
        <v>199.66919999999999</v>
      </c>
      <c r="E8" s="61">
        <f>RANK(D8,D$8:D$42,0)</f>
        <v>1</v>
      </c>
      <c r="F8" s="60">
        <f>VLOOKUP($A8,'Return Data'!$B$7:$R$2292,10,0)</f>
        <v>65.423900000000003</v>
      </c>
      <c r="G8" s="61">
        <f>RANK(F8,F$8:F$42,0)</f>
        <v>1</v>
      </c>
      <c r="H8" s="60">
        <f>VLOOKUP($A8,'Return Data'!$B$7:$R$2292,11,0)</f>
        <v>43.8765</v>
      </c>
      <c r="I8" s="61">
        <f>RANK(H8,H$8:H$42,0)</f>
        <v>1</v>
      </c>
      <c r="J8" s="60">
        <f>VLOOKUP($A8,'Return Data'!$B$7:$R$2292,12,0)</f>
        <v>30.7057</v>
      </c>
      <c r="K8" s="61">
        <f>RANK(J8,J$8:J$42,0)</f>
        <v>1</v>
      </c>
      <c r="L8" s="60">
        <f>VLOOKUP($A8,'Return Data'!$B$7:$R$2292,13,0)</f>
        <v>24.8401</v>
      </c>
      <c r="M8" s="61">
        <f>RANK(L8,L$8:L$42,0)</f>
        <v>1</v>
      </c>
      <c r="N8" s="60">
        <f>VLOOKUP($A8,'Return Data'!$B$7:$R$2292,17,0)</f>
        <v>17.324400000000001</v>
      </c>
      <c r="O8" s="61">
        <f>RANK(N8,N$8:N$42,0)</f>
        <v>1</v>
      </c>
      <c r="P8" s="60">
        <f>VLOOKUP($A8,'Return Data'!$B$7:$R$2292,14,0)</f>
        <v>10.2933</v>
      </c>
      <c r="Q8" s="61">
        <f>RANK(P8,P$8:P$42,0)</f>
        <v>1</v>
      </c>
      <c r="R8" s="60">
        <f>VLOOKUP($A8,'Return Data'!$B$7:$R$2292,16,0)</f>
        <v>9.6890999999999998</v>
      </c>
      <c r="S8" s="62">
        <f t="shared" ref="S8:S10" si="0">RANK(R8,R$8:R$42,0)</f>
        <v>1</v>
      </c>
    </row>
    <row r="9" spans="1:19" x14ac:dyDescent="0.3">
      <c r="A9" s="77" t="s">
        <v>1013</v>
      </c>
      <c r="B9" s="59">
        <f>VLOOKUP($A9,'Return Data'!$B$7:$R$2292,3,0)</f>
        <v>44771</v>
      </c>
      <c r="C9" s="60">
        <f>VLOOKUP($A9,'Return Data'!$B$7:$R$2292,4,0)</f>
        <v>0.57020000000000004</v>
      </c>
      <c r="D9" s="60"/>
      <c r="E9" s="61"/>
      <c r="F9" s="60"/>
      <c r="G9" s="61"/>
      <c r="H9" s="60"/>
      <c r="I9" s="61"/>
      <c r="J9" s="60"/>
      <c r="K9" s="61"/>
      <c r="L9" s="60"/>
      <c r="M9" s="61"/>
      <c r="N9" s="60"/>
      <c r="O9" s="61"/>
      <c r="P9" s="60"/>
      <c r="Q9" s="61"/>
      <c r="R9" s="60">
        <f>VLOOKUP($A9,'Return Data'!$B$7:$R$2292,16,0)</f>
        <v>-35.334800000000001</v>
      </c>
      <c r="S9" s="62">
        <f t="shared" si="0"/>
        <v>35</v>
      </c>
    </row>
    <row r="10" spans="1:19" x14ac:dyDescent="0.3">
      <c r="A10" s="77" t="s">
        <v>1015</v>
      </c>
      <c r="B10" s="59">
        <f>VLOOKUP($A10,'Return Data'!$B$7:$R$2292,3,0)</f>
        <v>44771</v>
      </c>
      <c r="C10" s="60">
        <f>VLOOKUP($A10,'Return Data'!$B$7:$R$2292,4,0)</f>
        <v>24.145700000000001</v>
      </c>
      <c r="D10" s="60">
        <f>VLOOKUP($A10,'Return Data'!$B$7:$R$2292,9,0)</f>
        <v>13.6815</v>
      </c>
      <c r="E10" s="61">
        <f t="shared" ref="E10:E42" si="1">RANK(D10,D$8:D$42,0)</f>
        <v>19</v>
      </c>
      <c r="F10" s="60">
        <f>VLOOKUP($A10,'Return Data'!$B$7:$R$2292,10,0)</f>
        <v>3.7185999999999999</v>
      </c>
      <c r="G10" s="61">
        <f t="shared" ref="G10:G42" si="2">RANK(F10,F$8:F$42,0)</f>
        <v>4</v>
      </c>
      <c r="H10" s="60">
        <f>VLOOKUP($A10,'Return Data'!$B$7:$R$2292,11,0)</f>
        <v>3.4685000000000001</v>
      </c>
      <c r="I10" s="61">
        <f t="shared" ref="I10" si="3">RANK(H10,H$8:H$42,0)</f>
        <v>4</v>
      </c>
      <c r="J10" s="60">
        <f>VLOOKUP($A10,'Return Data'!$B$7:$R$2292,12,0)</f>
        <v>3.6543000000000001</v>
      </c>
      <c r="K10" s="61">
        <f t="shared" ref="K10" si="4">RANK(J10,J$8:J$42,0)</f>
        <v>3</v>
      </c>
      <c r="L10" s="60">
        <f>VLOOKUP($A10,'Return Data'!$B$7:$R$2292,13,0)</f>
        <v>4.4151999999999996</v>
      </c>
      <c r="M10" s="61">
        <f t="shared" ref="M10" si="5">RANK(L10,L$8:L$42,0)</f>
        <v>5</v>
      </c>
      <c r="N10" s="60">
        <f>VLOOKUP($A10,'Return Data'!$B$7:$R$2292,17,0)</f>
        <v>6.0964999999999998</v>
      </c>
      <c r="O10" s="61">
        <f t="shared" ref="O10" si="6">RANK(N10,N$8:N$42,0)</f>
        <v>6</v>
      </c>
      <c r="P10" s="60">
        <f>VLOOKUP($A10,'Return Data'!$B$7:$R$2292,14,0)</f>
        <v>7.6230000000000002</v>
      </c>
      <c r="Q10" s="61">
        <f t="shared" ref="Q10" si="7">RANK(P10,P$8:P$42,0)</f>
        <v>3</v>
      </c>
      <c r="R10" s="60">
        <f>VLOOKUP($A10,'Return Data'!$B$7:$R$2292,16,0)</f>
        <v>8.7163000000000004</v>
      </c>
      <c r="S10" s="62">
        <f t="shared" si="0"/>
        <v>3</v>
      </c>
    </row>
    <row r="11" spans="1:19" x14ac:dyDescent="0.3">
      <c r="A11" s="77" t="s">
        <v>1983</v>
      </c>
      <c r="B11" s="59">
        <f>VLOOKUP($A11,'Return Data'!$B$7:$R$2292,3,0)</f>
        <v>44771</v>
      </c>
      <c r="C11" s="60">
        <f>VLOOKUP($A11,'Return Data'!$B$7:$R$2292,4,0)</f>
        <v>16.223099999999999</v>
      </c>
      <c r="D11" s="60">
        <f>VLOOKUP($A11,'Return Data'!$B$7:$R$2292,9,0)</f>
        <v>13.3977</v>
      </c>
      <c r="E11" s="61">
        <f t="shared" si="1"/>
        <v>20</v>
      </c>
      <c r="F11" s="60">
        <f>VLOOKUP($A11,'Return Data'!$B$7:$R$2292,10,0)</f>
        <v>1.5287999999999999</v>
      </c>
      <c r="G11" s="61">
        <f t="shared" si="2"/>
        <v>17</v>
      </c>
      <c r="H11" s="60">
        <f>VLOOKUP($A11,'Return Data'!$B$7:$R$2292,11,0)</f>
        <v>0.99139999999999995</v>
      </c>
      <c r="I11" s="61">
        <f t="shared" ref="I11:I42" si="8">RANK(H11,H$8:H$42,0)</f>
        <v>17</v>
      </c>
      <c r="J11" s="60">
        <f>VLOOKUP($A11,'Return Data'!$B$7:$R$2292,12,0)</f>
        <v>1.4108000000000001</v>
      </c>
      <c r="K11" s="61">
        <f t="shared" ref="K11:K42" si="9">RANK(J11,J$8:J$42,0)</f>
        <v>15</v>
      </c>
      <c r="L11" s="60">
        <f>VLOOKUP($A11,'Return Data'!$B$7:$R$2292,13,0)</f>
        <v>1.9897</v>
      </c>
      <c r="M11" s="61">
        <f t="shared" ref="M11:M42" si="10">RANK(L11,L$8:L$42,0)</f>
        <v>18</v>
      </c>
      <c r="N11" s="60">
        <f>VLOOKUP($A11,'Return Data'!$B$7:$R$2292,17,0)</f>
        <v>2.706</v>
      </c>
      <c r="O11" s="61">
        <f t="shared" ref="O11:O42" si="11">RANK(N11,N$8:N$42,0)</f>
        <v>20</v>
      </c>
      <c r="P11" s="60">
        <f>VLOOKUP($A11,'Return Data'!$B$7:$R$2292,14,0)</f>
        <v>4.5034999999999998</v>
      </c>
      <c r="Q11" s="61">
        <f t="shared" ref="Q11:Q42" si="12">RANK(P11,P$8:P$42,0)</f>
        <v>22</v>
      </c>
      <c r="R11" s="60">
        <f>VLOOKUP($A11,'Return Data'!$B$7:$R$2292,16,0)</f>
        <v>5.9173</v>
      </c>
      <c r="S11" s="62">
        <f t="shared" ref="S11:S42" si="13">RANK(R11,R$8:R$42,0)</f>
        <v>27</v>
      </c>
    </row>
    <row r="12" spans="1:19" x14ac:dyDescent="0.3">
      <c r="A12" s="77" t="s">
        <v>1017</v>
      </c>
      <c r="B12" s="59">
        <f>VLOOKUP($A12,'Return Data'!$B$7:$R$2292,3,0)</f>
        <v>44771</v>
      </c>
      <c r="C12" s="60">
        <f>VLOOKUP($A12,'Return Data'!$B$7:$R$2292,4,0)</f>
        <v>69.443799999999996</v>
      </c>
      <c r="D12" s="60">
        <f>VLOOKUP($A12,'Return Data'!$B$7:$R$2292,9,0)</f>
        <v>12.4552</v>
      </c>
      <c r="E12" s="61">
        <f t="shared" si="1"/>
        <v>24</v>
      </c>
      <c r="F12" s="60">
        <f>VLOOKUP($A12,'Return Data'!$B$7:$R$2292,10,0)</f>
        <v>1.8236000000000001</v>
      </c>
      <c r="G12" s="61">
        <f t="shared" si="2"/>
        <v>13</v>
      </c>
      <c r="H12" s="60">
        <f>VLOOKUP($A12,'Return Data'!$B$7:$R$2292,11,0)</f>
        <v>1.9155</v>
      </c>
      <c r="I12" s="61">
        <f t="shared" si="8"/>
        <v>10</v>
      </c>
      <c r="J12" s="60">
        <f>VLOOKUP($A12,'Return Data'!$B$7:$R$2292,12,0)</f>
        <v>1.9231</v>
      </c>
      <c r="K12" s="61">
        <f t="shared" si="9"/>
        <v>9</v>
      </c>
      <c r="L12" s="60">
        <f>VLOOKUP($A12,'Return Data'!$B$7:$R$2292,13,0)</f>
        <v>2.7061999999999999</v>
      </c>
      <c r="M12" s="61">
        <f t="shared" si="10"/>
        <v>13</v>
      </c>
      <c r="N12" s="60">
        <f>VLOOKUP($A12,'Return Data'!$B$7:$R$2292,17,0)</f>
        <v>3.6757</v>
      </c>
      <c r="O12" s="61">
        <f t="shared" si="11"/>
        <v>14</v>
      </c>
      <c r="P12" s="60">
        <f>VLOOKUP($A12,'Return Data'!$B$7:$R$2292,14,0)</f>
        <v>5.6816000000000004</v>
      </c>
      <c r="Q12" s="61">
        <f t="shared" si="12"/>
        <v>16</v>
      </c>
      <c r="R12" s="60">
        <f>VLOOKUP($A12,'Return Data'!$B$7:$R$2292,16,0)</f>
        <v>6.9320000000000004</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28</v>
      </c>
      <c r="H13" s="60">
        <f>VLOOKUP($A13,'Return Data'!$B$7:$R$2292,11,0)</f>
        <v>0</v>
      </c>
      <c r="I13" s="61">
        <f t="shared" si="8"/>
        <v>26</v>
      </c>
      <c r="J13" s="60">
        <f>VLOOKUP($A13,'Return Data'!$B$7:$R$2292,12,0)</f>
        <v>0</v>
      </c>
      <c r="K13" s="61">
        <f t="shared" si="9"/>
        <v>27</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44771</v>
      </c>
      <c r="C14" s="60">
        <f>VLOOKUP($A14,'Return Data'!$B$7:$R$2292,4,0)</f>
        <v>48.516599999999997</v>
      </c>
      <c r="D14" s="60">
        <f>VLOOKUP($A14,'Return Data'!$B$7:$R$2292,9,0)</f>
        <v>13.796799999999999</v>
      </c>
      <c r="E14" s="61">
        <f t="shared" si="1"/>
        <v>18</v>
      </c>
      <c r="F14" s="60">
        <f>VLOOKUP($A14,'Return Data'!$B$7:$R$2292,10,0)</f>
        <v>1.7286999999999999</v>
      </c>
      <c r="G14" s="61">
        <f t="shared" si="2"/>
        <v>14</v>
      </c>
      <c r="H14" s="60">
        <f>VLOOKUP($A14,'Return Data'!$B$7:$R$2292,11,0)</f>
        <v>1.766</v>
      </c>
      <c r="I14" s="61">
        <f t="shared" si="8"/>
        <v>12</v>
      </c>
      <c r="J14" s="60">
        <f>VLOOKUP($A14,'Return Data'!$B$7:$R$2292,12,0)</f>
        <v>2.2755000000000001</v>
      </c>
      <c r="K14" s="61">
        <f t="shared" si="9"/>
        <v>8</v>
      </c>
      <c r="L14" s="60">
        <f>VLOOKUP($A14,'Return Data'!$B$7:$R$2292,13,0)</f>
        <v>3.3384999999999998</v>
      </c>
      <c r="M14" s="61">
        <f t="shared" si="10"/>
        <v>8</v>
      </c>
      <c r="N14" s="60">
        <f>VLOOKUP($A14,'Return Data'!$B$7:$R$2292,17,0)</f>
        <v>5.7544000000000004</v>
      </c>
      <c r="O14" s="61">
        <f t="shared" si="11"/>
        <v>8</v>
      </c>
      <c r="P14" s="60">
        <f>VLOOKUP($A14,'Return Data'!$B$7:$R$2292,14,0)</f>
        <v>7.0155000000000003</v>
      </c>
      <c r="Q14" s="61">
        <f t="shared" si="12"/>
        <v>8</v>
      </c>
      <c r="R14" s="60">
        <f>VLOOKUP($A14,'Return Data'!$B$7:$R$2292,16,0)</f>
        <v>8.2635000000000005</v>
      </c>
      <c r="S14" s="62">
        <f t="shared" si="13"/>
        <v>7</v>
      </c>
    </row>
    <row r="15" spans="1:19" x14ac:dyDescent="0.3">
      <c r="A15" s="77" t="s">
        <v>1026</v>
      </c>
      <c r="B15" s="59">
        <f>VLOOKUP($A15,'Return Data'!$B$7:$R$2292,3,0)</f>
        <v>44771</v>
      </c>
      <c r="C15" s="60">
        <f>VLOOKUP($A15,'Return Data'!$B$7:$R$2292,4,0)</f>
        <v>38.8508</v>
      </c>
      <c r="D15" s="60">
        <f>VLOOKUP($A15,'Return Data'!$B$7:$R$2292,9,0)</f>
        <v>14.658300000000001</v>
      </c>
      <c r="E15" s="61">
        <f t="shared" si="1"/>
        <v>13</v>
      </c>
      <c r="F15" s="60">
        <f>VLOOKUP($A15,'Return Data'!$B$7:$R$2292,10,0)</f>
        <v>4.5301999999999998</v>
      </c>
      <c r="G15" s="61">
        <f t="shared" si="2"/>
        <v>3</v>
      </c>
      <c r="H15" s="60">
        <f>VLOOKUP($A15,'Return Data'!$B$7:$R$2292,11,0)</f>
        <v>4.3262999999999998</v>
      </c>
      <c r="I15" s="61">
        <f t="shared" si="8"/>
        <v>3</v>
      </c>
      <c r="J15" s="60">
        <f>VLOOKUP($A15,'Return Data'!$B$7:$R$2292,12,0)</f>
        <v>3.6261999999999999</v>
      </c>
      <c r="K15" s="61">
        <f t="shared" si="9"/>
        <v>4</v>
      </c>
      <c r="L15" s="60">
        <f>VLOOKUP($A15,'Return Data'!$B$7:$R$2292,13,0)</f>
        <v>4.4642999999999997</v>
      </c>
      <c r="M15" s="61">
        <f t="shared" si="10"/>
        <v>4</v>
      </c>
      <c r="N15" s="60">
        <f>VLOOKUP($A15,'Return Data'!$B$7:$R$2292,17,0)</f>
        <v>6.4610000000000003</v>
      </c>
      <c r="O15" s="61">
        <f t="shared" si="11"/>
        <v>4</v>
      </c>
      <c r="P15" s="60">
        <f>VLOOKUP($A15,'Return Data'!$B$7:$R$2292,14,0)</f>
        <v>7.9751000000000003</v>
      </c>
      <c r="Q15" s="61">
        <f t="shared" si="12"/>
        <v>2</v>
      </c>
      <c r="R15" s="60">
        <f>VLOOKUP($A15,'Return Data'!$B$7:$R$2292,16,0)</f>
        <v>8.6229999999999993</v>
      </c>
      <c r="S15" s="62">
        <f t="shared" si="13"/>
        <v>4</v>
      </c>
    </row>
    <row r="16" spans="1:19" x14ac:dyDescent="0.3">
      <c r="A16" s="77" t="s">
        <v>1027</v>
      </c>
      <c r="B16" s="59">
        <f>VLOOKUP($A16,'Return Data'!$B$7:$R$2292,3,0)</f>
        <v>44771</v>
      </c>
      <c r="C16" s="60">
        <f>VLOOKUP($A16,'Return Data'!$B$7:$R$2292,4,0)</f>
        <v>40.1935</v>
      </c>
      <c r="D16" s="60">
        <f>VLOOKUP($A16,'Return Data'!$B$7:$R$2292,9,0)</f>
        <v>16.142600000000002</v>
      </c>
      <c r="E16" s="61">
        <f t="shared" si="1"/>
        <v>5</v>
      </c>
      <c r="F16" s="60">
        <f>VLOOKUP($A16,'Return Data'!$B$7:$R$2292,10,0)</f>
        <v>0.7298</v>
      </c>
      <c r="G16" s="61">
        <f t="shared" si="2"/>
        <v>21</v>
      </c>
      <c r="H16" s="60">
        <f>VLOOKUP($A16,'Return Data'!$B$7:$R$2292,11,0)</f>
        <v>0.6492</v>
      </c>
      <c r="I16" s="61">
        <f t="shared" si="8"/>
        <v>22</v>
      </c>
      <c r="J16" s="60">
        <f>VLOOKUP($A16,'Return Data'!$B$7:$R$2292,12,0)</f>
        <v>1.0004</v>
      </c>
      <c r="K16" s="61">
        <f t="shared" si="9"/>
        <v>18</v>
      </c>
      <c r="L16" s="60">
        <f>VLOOKUP($A16,'Return Data'!$B$7:$R$2292,13,0)</f>
        <v>1.8539000000000001</v>
      </c>
      <c r="M16" s="61">
        <f t="shared" si="10"/>
        <v>20</v>
      </c>
      <c r="N16" s="60">
        <f>VLOOKUP($A16,'Return Data'!$B$7:$R$2292,17,0)</f>
        <v>2.9971999999999999</v>
      </c>
      <c r="O16" s="61">
        <f t="shared" si="11"/>
        <v>17</v>
      </c>
      <c r="P16" s="60">
        <f>VLOOKUP($A16,'Return Data'!$B$7:$R$2292,14,0)</f>
        <v>5.8047000000000004</v>
      </c>
      <c r="Q16" s="61">
        <f t="shared" si="12"/>
        <v>15</v>
      </c>
      <c r="R16" s="60">
        <f>VLOOKUP($A16,'Return Data'!$B$7:$R$2292,16,0)</f>
        <v>7.7465999999999999</v>
      </c>
      <c r="S16" s="62">
        <f t="shared" si="13"/>
        <v>17</v>
      </c>
    </row>
    <row r="17" spans="1:19" x14ac:dyDescent="0.3">
      <c r="A17" s="77" t="s">
        <v>1032</v>
      </c>
      <c r="B17" s="59">
        <f>VLOOKUP($A17,'Return Data'!$B$7:$R$2292,3,0)</f>
        <v>44771</v>
      </c>
      <c r="C17" s="60">
        <f>VLOOKUP($A17,'Return Data'!$B$7:$R$2292,4,0)</f>
        <v>19.827500000000001</v>
      </c>
      <c r="D17" s="60">
        <f>VLOOKUP($A17,'Return Data'!$B$7:$R$2292,9,0)</f>
        <v>15.071</v>
      </c>
      <c r="E17" s="61">
        <f t="shared" si="1"/>
        <v>10</v>
      </c>
      <c r="F17" s="60">
        <f>VLOOKUP($A17,'Return Data'!$B$7:$R$2292,10,0)</f>
        <v>1.2439</v>
      </c>
      <c r="G17" s="61">
        <f t="shared" si="2"/>
        <v>18</v>
      </c>
      <c r="H17" s="60">
        <f>VLOOKUP($A17,'Return Data'!$B$7:$R$2292,11,0)</f>
        <v>2.8715999999999999</v>
      </c>
      <c r="I17" s="61">
        <f t="shared" si="8"/>
        <v>6</v>
      </c>
      <c r="J17" s="60">
        <f>VLOOKUP($A17,'Return Data'!$B$7:$R$2292,12,0)</f>
        <v>3.1692</v>
      </c>
      <c r="K17" s="61">
        <f t="shared" si="9"/>
        <v>5</v>
      </c>
      <c r="L17" s="60">
        <f>VLOOKUP($A17,'Return Data'!$B$7:$R$2292,13,0)</f>
        <v>4.2668999999999997</v>
      </c>
      <c r="M17" s="61">
        <f t="shared" si="10"/>
        <v>6</v>
      </c>
      <c r="N17" s="60">
        <f>VLOOKUP($A17,'Return Data'!$B$7:$R$2292,17,0)</f>
        <v>6.1848999999999998</v>
      </c>
      <c r="O17" s="61">
        <f t="shared" si="11"/>
        <v>5</v>
      </c>
      <c r="P17" s="60">
        <f>VLOOKUP($A17,'Return Data'!$B$7:$R$2292,14,0)</f>
        <v>7.0433000000000003</v>
      </c>
      <c r="Q17" s="61">
        <f t="shared" si="12"/>
        <v>7</v>
      </c>
      <c r="R17" s="60">
        <f>VLOOKUP($A17,'Return Data'!$B$7:$R$2292,16,0)</f>
        <v>8.5304000000000002</v>
      </c>
      <c r="S17" s="62">
        <f t="shared" si="13"/>
        <v>5</v>
      </c>
    </row>
    <row r="18" spans="1:19" x14ac:dyDescent="0.3">
      <c r="A18" s="77" t="s">
        <v>1033</v>
      </c>
      <c r="B18" s="59">
        <f>VLOOKUP($A18,'Return Data'!$B$7:$R$2292,3,0)</f>
        <v>44771</v>
      </c>
      <c r="C18" s="60">
        <f>VLOOKUP($A18,'Return Data'!$B$7:$R$2292,4,0)</f>
        <v>17.567799999999998</v>
      </c>
      <c r="D18" s="60">
        <f>VLOOKUP($A18,'Return Data'!$B$7:$R$2292,9,0)</f>
        <v>11.6767</v>
      </c>
      <c r="E18" s="61">
        <f t="shared" si="1"/>
        <v>26</v>
      </c>
      <c r="F18" s="60">
        <f>VLOOKUP($A18,'Return Data'!$B$7:$R$2292,10,0)</f>
        <v>0.60589999999999999</v>
      </c>
      <c r="G18" s="61">
        <f t="shared" si="2"/>
        <v>24</v>
      </c>
      <c r="H18" s="60">
        <f>VLOOKUP($A18,'Return Data'!$B$7:$R$2292,11,0)</f>
        <v>1.3087</v>
      </c>
      <c r="I18" s="61">
        <f t="shared" si="8"/>
        <v>14</v>
      </c>
      <c r="J18" s="60">
        <f>VLOOKUP($A18,'Return Data'!$B$7:$R$2292,12,0)</f>
        <v>1.8823000000000001</v>
      </c>
      <c r="K18" s="61">
        <f t="shared" si="9"/>
        <v>10</v>
      </c>
      <c r="L18" s="60">
        <f>VLOOKUP($A18,'Return Data'!$B$7:$R$2292,13,0)</f>
        <v>2.9621</v>
      </c>
      <c r="M18" s="61">
        <f t="shared" si="10"/>
        <v>10</v>
      </c>
      <c r="N18" s="60">
        <f>VLOOKUP($A18,'Return Data'!$B$7:$R$2292,17,0)</f>
        <v>5.9055</v>
      </c>
      <c r="O18" s="61">
        <f t="shared" si="11"/>
        <v>7</v>
      </c>
      <c r="P18" s="60">
        <f>VLOOKUP($A18,'Return Data'!$B$7:$R$2292,14,0)</f>
        <v>6.7690999999999999</v>
      </c>
      <c r="Q18" s="61">
        <f t="shared" si="12"/>
        <v>9</v>
      </c>
      <c r="R18" s="60">
        <f>VLOOKUP($A18,'Return Data'!$B$7:$R$2292,16,0)</f>
        <v>7.8129</v>
      </c>
      <c r="S18" s="62">
        <f t="shared" si="13"/>
        <v>16</v>
      </c>
    </row>
    <row r="19" spans="1:19" x14ac:dyDescent="0.3">
      <c r="A19" s="77" t="s">
        <v>1036</v>
      </c>
      <c r="B19" s="59">
        <f>VLOOKUP($A19,'Return Data'!$B$7:$R$2292,3,0)</f>
        <v>44771</v>
      </c>
      <c r="C19" s="60">
        <f>VLOOKUP($A19,'Return Data'!$B$7:$R$2292,4,0)</f>
        <v>13.339600000000001</v>
      </c>
      <c r="D19" s="60">
        <f>VLOOKUP($A19,'Return Data'!$B$7:$R$2292,9,0)</f>
        <v>6.8514999999999997</v>
      </c>
      <c r="E19" s="61">
        <f t="shared" si="1"/>
        <v>29</v>
      </c>
      <c r="F19" s="60">
        <f>VLOOKUP($A19,'Return Data'!$B$7:$R$2292,10,0)</f>
        <v>-1.0018</v>
      </c>
      <c r="G19" s="61">
        <f t="shared" si="2"/>
        <v>33</v>
      </c>
      <c r="H19" s="60">
        <f>VLOOKUP($A19,'Return Data'!$B$7:$R$2292,11,0)</f>
        <v>0.69550000000000001</v>
      </c>
      <c r="I19" s="61">
        <f t="shared" si="8"/>
        <v>21</v>
      </c>
      <c r="J19" s="60">
        <f>VLOOKUP($A19,'Return Data'!$B$7:$R$2292,12,0)</f>
        <v>1.2136</v>
      </c>
      <c r="K19" s="61">
        <f t="shared" si="9"/>
        <v>17</v>
      </c>
      <c r="L19" s="60">
        <f>VLOOKUP($A19,'Return Data'!$B$7:$R$2292,13,0)</f>
        <v>2.0150999999999999</v>
      </c>
      <c r="M19" s="61">
        <f t="shared" si="10"/>
        <v>17</v>
      </c>
      <c r="N19" s="60">
        <f>VLOOKUP($A19,'Return Data'!$B$7:$R$2292,17,0)</f>
        <v>9.8907000000000007</v>
      </c>
      <c r="O19" s="61">
        <f t="shared" si="11"/>
        <v>2</v>
      </c>
      <c r="P19" s="60">
        <f>VLOOKUP($A19,'Return Data'!$B$7:$R$2292,14,0)</f>
        <v>-2.9121000000000001</v>
      </c>
      <c r="Q19" s="61">
        <f t="shared" si="12"/>
        <v>30</v>
      </c>
      <c r="R19" s="60">
        <f>VLOOKUP($A19,'Return Data'!$B$7:$R$2292,16,0)</f>
        <v>3.6233</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28</v>
      </c>
      <c r="H20" s="60">
        <f>VLOOKUP($A20,'Return Data'!$B$7:$R$2292,11,0)</f>
        <v>0</v>
      </c>
      <c r="I20" s="61">
        <f t="shared" si="8"/>
        <v>26</v>
      </c>
      <c r="J20" s="60">
        <f>VLOOKUP($A20,'Return Data'!$B$7:$R$2292,12,0)</f>
        <v>0</v>
      </c>
      <c r="K20" s="61">
        <f t="shared" si="9"/>
        <v>27</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44771</v>
      </c>
      <c r="C21" s="60">
        <f>VLOOKUP($A21,'Return Data'!$B$7:$R$2292,4,0)</f>
        <v>43.844200000000001</v>
      </c>
      <c r="D21" s="60">
        <f>VLOOKUP($A21,'Return Data'!$B$7:$R$2292,9,0)</f>
        <v>11.063599999999999</v>
      </c>
      <c r="E21" s="61">
        <f t="shared" si="1"/>
        <v>27</v>
      </c>
      <c r="F21" s="60">
        <f>VLOOKUP($A21,'Return Data'!$B$7:$R$2292,10,0)</f>
        <v>1.8915999999999999</v>
      </c>
      <c r="G21" s="61">
        <f t="shared" si="2"/>
        <v>11</v>
      </c>
      <c r="H21" s="60">
        <f>VLOOKUP($A21,'Return Data'!$B$7:$R$2292,11,0)</f>
        <v>2.1758999999999999</v>
      </c>
      <c r="I21" s="61">
        <f t="shared" si="8"/>
        <v>7</v>
      </c>
      <c r="J21" s="60">
        <f>VLOOKUP($A21,'Return Data'!$B$7:$R$2292,12,0)</f>
        <v>2.4434</v>
      </c>
      <c r="K21" s="61">
        <f t="shared" si="9"/>
        <v>7</v>
      </c>
      <c r="L21" s="60">
        <f>VLOOKUP($A21,'Return Data'!$B$7:$R$2292,13,0)</f>
        <v>3.1164999999999998</v>
      </c>
      <c r="M21" s="61">
        <f t="shared" si="10"/>
        <v>9</v>
      </c>
      <c r="N21" s="60">
        <f>VLOOKUP($A21,'Return Data'!$B$7:$R$2292,17,0)</f>
        <v>5.008</v>
      </c>
      <c r="O21" s="61">
        <f t="shared" si="11"/>
        <v>11</v>
      </c>
      <c r="P21" s="60">
        <f>VLOOKUP($A21,'Return Data'!$B$7:$R$2292,14,0)</f>
        <v>7.4686000000000003</v>
      </c>
      <c r="Q21" s="61">
        <f t="shared" si="12"/>
        <v>5</v>
      </c>
      <c r="R21" s="60">
        <f>VLOOKUP($A21,'Return Data'!$B$7:$R$2292,16,0)</f>
        <v>9.2355999999999998</v>
      </c>
      <c r="S21" s="62">
        <f t="shared" si="13"/>
        <v>2</v>
      </c>
    </row>
    <row r="22" spans="1:19" x14ac:dyDescent="0.3">
      <c r="A22" s="77" t="s">
        <v>1044</v>
      </c>
      <c r="B22" s="59">
        <f>VLOOKUP($A22,'Return Data'!$B$7:$R$2292,3,0)</f>
        <v>44771</v>
      </c>
      <c r="C22" s="60">
        <f>VLOOKUP($A22,'Return Data'!$B$7:$R$2292,4,0)</f>
        <v>63.692900000000002</v>
      </c>
      <c r="D22" s="60">
        <f>VLOOKUP($A22,'Return Data'!$B$7:$R$2292,9,0)</f>
        <v>14.172700000000001</v>
      </c>
      <c r="E22" s="61">
        <f t="shared" si="1"/>
        <v>14</v>
      </c>
      <c r="F22" s="60">
        <f>VLOOKUP($A22,'Return Data'!$B$7:$R$2292,10,0)</f>
        <v>0.67369999999999997</v>
      </c>
      <c r="G22" s="61">
        <f t="shared" si="2"/>
        <v>22</v>
      </c>
      <c r="H22" s="60">
        <f>VLOOKUP($A22,'Return Data'!$B$7:$R$2292,11,0)</f>
        <v>9.9500000000000005E-2</v>
      </c>
      <c r="I22" s="61">
        <f t="shared" si="8"/>
        <v>25</v>
      </c>
      <c r="J22" s="60">
        <f>VLOOKUP($A22,'Return Data'!$B$7:$R$2292,12,0)</f>
        <v>0.23400000000000001</v>
      </c>
      <c r="K22" s="61">
        <f t="shared" si="9"/>
        <v>23</v>
      </c>
      <c r="L22" s="60">
        <f>VLOOKUP($A22,'Return Data'!$B$7:$R$2292,13,0)</f>
        <v>1.2015</v>
      </c>
      <c r="M22" s="61">
        <f t="shared" si="10"/>
        <v>26</v>
      </c>
      <c r="N22" s="60">
        <f>VLOOKUP($A22,'Return Data'!$B$7:$R$2292,17,0)</f>
        <v>2.2635999999999998</v>
      </c>
      <c r="O22" s="61">
        <f t="shared" si="11"/>
        <v>23</v>
      </c>
      <c r="P22" s="60">
        <f>VLOOKUP($A22,'Return Data'!$B$7:$R$2292,14,0)</f>
        <v>4.1528999999999998</v>
      </c>
      <c r="Q22" s="61">
        <f t="shared" si="12"/>
        <v>25</v>
      </c>
      <c r="R22" s="60">
        <f>VLOOKUP($A22,'Return Data'!$B$7:$R$2292,16,0)</f>
        <v>6.9942000000000002</v>
      </c>
      <c r="S22" s="62">
        <f t="shared" si="13"/>
        <v>20</v>
      </c>
    </row>
    <row r="23" spans="1:19" x14ac:dyDescent="0.3">
      <c r="A23" s="77" t="s">
        <v>1045</v>
      </c>
      <c r="B23" s="59">
        <f>VLOOKUP($A23,'Return Data'!$B$7:$R$2292,3,0)</f>
        <v>44771</v>
      </c>
      <c r="C23" s="60">
        <f>VLOOKUP($A23,'Return Data'!$B$7:$R$2292,4,0)</f>
        <v>32.582299999999996</v>
      </c>
      <c r="D23" s="60">
        <f>VLOOKUP($A23,'Return Data'!$B$7:$R$2292,9,0)</f>
        <v>14.7281</v>
      </c>
      <c r="E23" s="61">
        <f t="shared" si="1"/>
        <v>11</v>
      </c>
      <c r="F23" s="60">
        <f>VLOOKUP($A23,'Return Data'!$B$7:$R$2292,10,0)</f>
        <v>2.5097</v>
      </c>
      <c r="G23" s="61">
        <f t="shared" si="2"/>
        <v>7</v>
      </c>
      <c r="H23" s="60">
        <f>VLOOKUP($A23,'Return Data'!$B$7:$R$2292,11,0)</f>
        <v>1.9861</v>
      </c>
      <c r="I23" s="61">
        <f t="shared" si="8"/>
        <v>8</v>
      </c>
      <c r="J23" s="60">
        <f>VLOOKUP($A23,'Return Data'!$B$7:$R$2292,12,0)</f>
        <v>2.6326999999999998</v>
      </c>
      <c r="K23" s="61">
        <f t="shared" si="9"/>
        <v>6</v>
      </c>
      <c r="L23" s="60">
        <f>VLOOKUP($A23,'Return Data'!$B$7:$R$2292,13,0)</f>
        <v>3.6335999999999999</v>
      </c>
      <c r="M23" s="61">
        <f t="shared" si="10"/>
        <v>7</v>
      </c>
      <c r="N23" s="60">
        <f>VLOOKUP($A23,'Return Data'!$B$7:$R$2292,17,0)</f>
        <v>5.2732000000000001</v>
      </c>
      <c r="O23" s="61">
        <f t="shared" si="11"/>
        <v>9</v>
      </c>
      <c r="P23" s="60">
        <f>VLOOKUP($A23,'Return Data'!$B$7:$R$2292,14,0)</f>
        <v>7.5460000000000003</v>
      </c>
      <c r="Q23" s="61">
        <f t="shared" si="12"/>
        <v>4</v>
      </c>
      <c r="R23" s="60">
        <f>VLOOKUP($A23,'Return Data'!$B$7:$R$2292,16,0)</f>
        <v>6.4819000000000004</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28</v>
      </c>
      <c r="H24" s="60">
        <f>VLOOKUP($A24,'Return Data'!$B$7:$R$2292,11,0)</f>
        <v>0</v>
      </c>
      <c r="I24" s="61">
        <f t="shared" si="8"/>
        <v>26</v>
      </c>
      <c r="J24" s="60">
        <f>VLOOKUP($A24,'Return Data'!$B$7:$R$2292,12,0)</f>
        <v>0</v>
      </c>
      <c r="K24" s="61">
        <f t="shared" si="9"/>
        <v>27</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28</v>
      </c>
      <c r="H25" s="60">
        <f>VLOOKUP($A25,'Return Data'!$B$7:$R$2292,11,0)</f>
        <v>0</v>
      </c>
      <c r="I25" s="61">
        <f t="shared" si="8"/>
        <v>26</v>
      </c>
      <c r="J25" s="60">
        <f>VLOOKUP($A25,'Return Data'!$B$7:$R$2292,12,0)</f>
        <v>0</v>
      </c>
      <c r="K25" s="61">
        <f t="shared" si="9"/>
        <v>27</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44771</v>
      </c>
      <c r="C26" s="60">
        <f>VLOOKUP($A26,'Return Data'!$B$7:$R$2292,4,0)</f>
        <v>15.7516</v>
      </c>
      <c r="D26" s="60">
        <f>VLOOKUP($A26,'Return Data'!$B$7:$R$2292,9,0)</f>
        <v>10.4155</v>
      </c>
      <c r="E26" s="61">
        <f t="shared" si="1"/>
        <v>28</v>
      </c>
      <c r="F26" s="60">
        <f>VLOOKUP($A26,'Return Data'!$B$7:$R$2292,10,0)</f>
        <v>1.5952999999999999</v>
      </c>
      <c r="G26" s="61">
        <f t="shared" si="2"/>
        <v>16</v>
      </c>
      <c r="H26" s="60">
        <f>VLOOKUP($A26,'Return Data'!$B$7:$R$2292,11,0)</f>
        <v>0.97750000000000004</v>
      </c>
      <c r="I26" s="61">
        <f t="shared" si="8"/>
        <v>18</v>
      </c>
      <c r="J26" s="60">
        <f>VLOOKUP($A26,'Return Data'!$B$7:$R$2292,12,0)</f>
        <v>1.4803999999999999</v>
      </c>
      <c r="K26" s="61">
        <f t="shared" si="9"/>
        <v>14</v>
      </c>
      <c r="L26" s="60">
        <f>VLOOKUP($A26,'Return Data'!$B$7:$R$2292,13,0)</f>
        <v>5.8163</v>
      </c>
      <c r="M26" s="61">
        <f t="shared" si="10"/>
        <v>3</v>
      </c>
      <c r="N26" s="60">
        <f>VLOOKUP($A26,'Return Data'!$B$7:$R$2292,17,0)</f>
        <v>5.2073999999999998</v>
      </c>
      <c r="O26" s="61">
        <f t="shared" si="11"/>
        <v>10</v>
      </c>
      <c r="P26" s="60">
        <f>VLOOKUP($A26,'Return Data'!$B$7:$R$2292,14,0)</f>
        <v>3.6911999999999998</v>
      </c>
      <c r="Q26" s="61">
        <f t="shared" si="12"/>
        <v>27</v>
      </c>
      <c r="R26" s="60">
        <f>VLOOKUP($A26,'Return Data'!$B$7:$R$2292,16,0)</f>
        <v>6.3909000000000002</v>
      </c>
      <c r="S26" s="62">
        <f t="shared" si="13"/>
        <v>26</v>
      </c>
    </row>
    <row r="27" spans="1:19" x14ac:dyDescent="0.3">
      <c r="A27" s="77" t="s">
        <v>1058</v>
      </c>
      <c r="B27" s="59">
        <f>VLOOKUP($A27,'Return Data'!$B$7:$R$2292,3,0)</f>
        <v>44771</v>
      </c>
      <c r="C27" s="60">
        <f>VLOOKUP($A27,'Return Data'!$B$7:$R$2292,4,0)</f>
        <v>108.72799999999999</v>
      </c>
      <c r="D27" s="60">
        <f>VLOOKUP($A27,'Return Data'!$B$7:$R$2292,9,0)</f>
        <v>14.663399999999999</v>
      </c>
      <c r="E27" s="61">
        <f t="shared" si="1"/>
        <v>12</v>
      </c>
      <c r="F27" s="60">
        <f>VLOOKUP($A27,'Return Data'!$B$7:$R$2292,10,0)</f>
        <v>0.66180000000000005</v>
      </c>
      <c r="G27" s="61">
        <f t="shared" si="2"/>
        <v>23</v>
      </c>
      <c r="H27" s="60">
        <f>VLOOKUP($A27,'Return Data'!$B$7:$R$2292,11,0)</f>
        <v>1.1724000000000001</v>
      </c>
      <c r="I27" s="61">
        <f t="shared" si="8"/>
        <v>15</v>
      </c>
      <c r="J27" s="60">
        <f>VLOOKUP($A27,'Return Data'!$B$7:$R$2292,12,0)</f>
        <v>1.5239</v>
      </c>
      <c r="K27" s="61">
        <f t="shared" si="9"/>
        <v>13</v>
      </c>
      <c r="L27" s="60">
        <f>VLOOKUP($A27,'Return Data'!$B$7:$R$2292,13,0)</f>
        <v>2.8984000000000001</v>
      </c>
      <c r="M27" s="61">
        <f t="shared" si="10"/>
        <v>11</v>
      </c>
      <c r="N27" s="60">
        <f>VLOOKUP($A27,'Return Data'!$B$7:$R$2292,17,0)</f>
        <v>3.8331</v>
      </c>
      <c r="O27" s="61">
        <f t="shared" si="11"/>
        <v>13</v>
      </c>
      <c r="P27" s="60">
        <f>VLOOKUP($A27,'Return Data'!$B$7:$R$2292,14,0)</f>
        <v>6.4836</v>
      </c>
      <c r="Q27" s="61">
        <f t="shared" si="12"/>
        <v>11</v>
      </c>
      <c r="R27" s="60">
        <f>VLOOKUP($A27,'Return Data'!$B$7:$R$2292,16,0)</f>
        <v>8.0304000000000002</v>
      </c>
      <c r="S27" s="62">
        <f t="shared" si="13"/>
        <v>12</v>
      </c>
    </row>
    <row r="28" spans="1:19" x14ac:dyDescent="0.3">
      <c r="A28" s="77" t="s">
        <v>1059</v>
      </c>
      <c r="B28" s="59">
        <f>VLOOKUP($A28,'Return Data'!$B$7:$R$2292,3,0)</f>
        <v>44771</v>
      </c>
      <c r="C28" s="60">
        <f>VLOOKUP($A28,'Return Data'!$B$7:$R$2292,4,0)</f>
        <v>50.099800000000002</v>
      </c>
      <c r="D28" s="60">
        <f>VLOOKUP($A28,'Return Data'!$B$7:$R$2292,9,0)</f>
        <v>12.559799999999999</v>
      </c>
      <c r="E28" s="61">
        <f t="shared" si="1"/>
        <v>22</v>
      </c>
      <c r="F28" s="60">
        <f>VLOOKUP($A28,'Return Data'!$B$7:$R$2292,10,0)</f>
        <v>2.5743</v>
      </c>
      <c r="G28" s="61">
        <f t="shared" si="2"/>
        <v>6</v>
      </c>
      <c r="H28" s="60">
        <f>VLOOKUP($A28,'Return Data'!$B$7:$R$2292,11,0)</f>
        <v>1.8507</v>
      </c>
      <c r="I28" s="61">
        <f t="shared" si="8"/>
        <v>11</v>
      </c>
      <c r="J28" s="60">
        <f>VLOOKUP($A28,'Return Data'!$B$7:$R$2292,12,0)</f>
        <v>1.2208000000000001</v>
      </c>
      <c r="K28" s="61">
        <f t="shared" si="9"/>
        <v>16</v>
      </c>
      <c r="L28" s="60">
        <f>VLOOKUP($A28,'Return Data'!$B$7:$R$2292,13,0)</f>
        <v>1.9287000000000001</v>
      </c>
      <c r="M28" s="61">
        <f t="shared" si="10"/>
        <v>19</v>
      </c>
      <c r="N28" s="60">
        <f>VLOOKUP($A28,'Return Data'!$B$7:$R$2292,17,0)</f>
        <v>2.8140999999999998</v>
      </c>
      <c r="O28" s="61">
        <f t="shared" si="11"/>
        <v>19</v>
      </c>
      <c r="P28" s="60">
        <f>VLOOKUP($A28,'Return Data'!$B$7:$R$2292,14,0)</f>
        <v>5.6338999999999997</v>
      </c>
      <c r="Q28" s="61">
        <f t="shared" si="12"/>
        <v>17</v>
      </c>
      <c r="R28" s="60">
        <f>VLOOKUP($A28,'Return Data'!$B$7:$R$2292,16,0)</f>
        <v>7.9183000000000003</v>
      </c>
      <c r="S28" s="62">
        <f t="shared" si="13"/>
        <v>13</v>
      </c>
    </row>
    <row r="29" spans="1:19" x14ac:dyDescent="0.3">
      <c r="A29" s="77" t="s">
        <v>1062</v>
      </c>
      <c r="B29" s="59">
        <f>VLOOKUP($A29,'Return Data'!$B$7:$R$2292,3,0)</f>
        <v>44771</v>
      </c>
      <c r="C29" s="60">
        <f>VLOOKUP($A29,'Return Data'!$B$7:$R$2292,4,0)</f>
        <v>50.838099999999997</v>
      </c>
      <c r="D29" s="60">
        <f>VLOOKUP($A29,'Return Data'!$B$7:$R$2292,9,0)</f>
        <v>13.947800000000001</v>
      </c>
      <c r="E29" s="61">
        <f t="shared" si="1"/>
        <v>16</v>
      </c>
      <c r="F29" s="60">
        <f>VLOOKUP($A29,'Return Data'!$B$7:$R$2292,10,0)</f>
        <v>0.1263</v>
      </c>
      <c r="G29" s="61">
        <f t="shared" si="2"/>
        <v>27</v>
      </c>
      <c r="H29" s="60">
        <f>VLOOKUP($A29,'Return Data'!$B$7:$R$2292,11,0)</f>
        <v>0.42580000000000001</v>
      </c>
      <c r="I29" s="61">
        <f t="shared" si="8"/>
        <v>24</v>
      </c>
      <c r="J29" s="60">
        <f>VLOOKUP($A29,'Return Data'!$B$7:$R$2292,12,0)</f>
        <v>7.3200000000000001E-2</v>
      </c>
      <c r="K29" s="61">
        <f t="shared" si="9"/>
        <v>25</v>
      </c>
      <c r="L29" s="60">
        <f>VLOOKUP($A29,'Return Data'!$B$7:$R$2292,13,0)</f>
        <v>1.3837999999999999</v>
      </c>
      <c r="M29" s="61">
        <f t="shared" si="10"/>
        <v>25</v>
      </c>
      <c r="N29" s="60">
        <f>VLOOKUP($A29,'Return Data'!$B$7:$R$2292,17,0)</f>
        <v>2.6145999999999998</v>
      </c>
      <c r="O29" s="61">
        <f t="shared" si="11"/>
        <v>21</v>
      </c>
      <c r="P29" s="60">
        <f>VLOOKUP($A29,'Return Data'!$B$7:$R$2292,14,0)</f>
        <v>4.9409999999999998</v>
      </c>
      <c r="Q29" s="61">
        <f t="shared" si="12"/>
        <v>20</v>
      </c>
      <c r="R29" s="60">
        <f>VLOOKUP($A29,'Return Data'!$B$7:$R$2292,16,0)</f>
        <v>7.0506000000000002</v>
      </c>
      <c r="S29" s="62">
        <f t="shared" si="13"/>
        <v>19</v>
      </c>
    </row>
    <row r="30" spans="1:19" x14ac:dyDescent="0.3">
      <c r="A30" s="77" t="s">
        <v>1064</v>
      </c>
      <c r="B30" s="59">
        <f>VLOOKUP($A30,'Return Data'!$B$7:$R$2292,3,0)</f>
        <v>44771</v>
      </c>
      <c r="C30" s="60">
        <f>VLOOKUP($A30,'Return Data'!$B$7:$R$2292,4,0)</f>
        <v>37.762799999999999</v>
      </c>
      <c r="D30" s="60">
        <f>VLOOKUP($A30,'Return Data'!$B$7:$R$2292,9,0)</f>
        <v>15.280799999999999</v>
      </c>
      <c r="E30" s="61">
        <f t="shared" si="1"/>
        <v>8</v>
      </c>
      <c r="F30" s="60">
        <f>VLOOKUP($A30,'Return Data'!$B$7:$R$2292,10,0)</f>
        <v>2.1023000000000001</v>
      </c>
      <c r="G30" s="61">
        <f t="shared" si="2"/>
        <v>10</v>
      </c>
      <c r="H30" s="60">
        <f>VLOOKUP($A30,'Return Data'!$B$7:$R$2292,11,0)</f>
        <v>-0.1767</v>
      </c>
      <c r="I30" s="61">
        <f t="shared" si="8"/>
        <v>33</v>
      </c>
      <c r="J30" s="60">
        <f>VLOOKUP($A30,'Return Data'!$B$7:$R$2292,12,0)</f>
        <v>-3.8899999999999997E-2</v>
      </c>
      <c r="K30" s="61">
        <f t="shared" si="9"/>
        <v>32</v>
      </c>
      <c r="L30" s="60">
        <f>VLOOKUP($A30,'Return Data'!$B$7:$R$2292,13,0)</f>
        <v>1.4633</v>
      </c>
      <c r="M30" s="61">
        <f t="shared" si="10"/>
        <v>23</v>
      </c>
      <c r="N30" s="60">
        <f>VLOOKUP($A30,'Return Data'!$B$7:$R$2292,17,0)</f>
        <v>2.1073</v>
      </c>
      <c r="O30" s="61">
        <f t="shared" si="11"/>
        <v>24</v>
      </c>
      <c r="P30" s="60">
        <f>VLOOKUP($A30,'Return Data'!$B$7:$R$2292,14,0)</f>
        <v>4.4831000000000003</v>
      </c>
      <c r="Q30" s="61">
        <f t="shared" si="12"/>
        <v>23</v>
      </c>
      <c r="R30" s="60">
        <f>VLOOKUP($A30,'Return Data'!$B$7:$R$2292,16,0)</f>
        <v>6.8520000000000003</v>
      </c>
      <c r="S30" s="62">
        <f t="shared" si="13"/>
        <v>22</v>
      </c>
    </row>
    <row r="31" spans="1:19" x14ac:dyDescent="0.3">
      <c r="A31" s="77" t="s">
        <v>1066</v>
      </c>
      <c r="B31" s="59">
        <f>VLOOKUP($A31,'Return Data'!$B$7:$R$2292,3,0)</f>
        <v>44771</v>
      </c>
      <c r="C31" s="60">
        <f>VLOOKUP($A31,'Return Data'!$B$7:$R$2292,4,0)</f>
        <v>33.437600000000003</v>
      </c>
      <c r="D31" s="60">
        <f>VLOOKUP($A31,'Return Data'!$B$7:$R$2292,9,0)</f>
        <v>16.948699999999999</v>
      </c>
      <c r="E31" s="61">
        <f t="shared" si="1"/>
        <v>3</v>
      </c>
      <c r="F31" s="60">
        <f>VLOOKUP($A31,'Return Data'!$B$7:$R$2292,10,0)</f>
        <v>3.3420000000000001</v>
      </c>
      <c r="G31" s="61">
        <f t="shared" si="2"/>
        <v>5</v>
      </c>
      <c r="H31" s="60">
        <f>VLOOKUP($A31,'Return Data'!$B$7:$R$2292,11,0)</f>
        <v>3.1055999999999999</v>
      </c>
      <c r="I31" s="61">
        <f t="shared" si="8"/>
        <v>5</v>
      </c>
      <c r="J31" s="60">
        <f>VLOOKUP($A31,'Return Data'!$B$7:$R$2292,12,0)</f>
        <v>1.6708000000000001</v>
      </c>
      <c r="K31" s="61">
        <f t="shared" si="9"/>
        <v>12</v>
      </c>
      <c r="L31" s="60">
        <f>VLOOKUP($A31,'Return Data'!$B$7:$R$2292,13,0)</f>
        <v>2.7907000000000002</v>
      </c>
      <c r="M31" s="61">
        <f t="shared" si="10"/>
        <v>12</v>
      </c>
      <c r="N31" s="60">
        <f>VLOOKUP($A31,'Return Data'!$B$7:$R$2292,17,0)</f>
        <v>3.5962000000000001</v>
      </c>
      <c r="O31" s="61">
        <f t="shared" si="11"/>
        <v>15</v>
      </c>
      <c r="P31" s="60">
        <f>VLOOKUP($A31,'Return Data'!$B$7:$R$2292,14,0)</f>
        <v>6.7454000000000001</v>
      </c>
      <c r="Q31" s="61">
        <f t="shared" si="12"/>
        <v>10</v>
      </c>
      <c r="R31" s="60">
        <f>VLOOKUP($A31,'Return Data'!$B$7:$R$2292,16,0)</f>
        <v>8.1120999999999999</v>
      </c>
      <c r="S31" s="62">
        <f t="shared" si="13"/>
        <v>9</v>
      </c>
    </row>
    <row r="32" spans="1:19" x14ac:dyDescent="0.3">
      <c r="A32" s="77" t="s">
        <v>1067</v>
      </c>
      <c r="B32" s="59">
        <f>VLOOKUP($A32,'Return Data'!$B$7:$R$2292,3,0)</f>
        <v>44771</v>
      </c>
      <c r="C32" s="60">
        <f>VLOOKUP($A32,'Return Data'!$B$7:$R$2292,4,0)</f>
        <v>57.988100000000003</v>
      </c>
      <c r="D32" s="60">
        <f>VLOOKUP($A32,'Return Data'!$B$7:$R$2292,9,0)</f>
        <v>16.131699999999999</v>
      </c>
      <c r="E32" s="61">
        <f t="shared" si="1"/>
        <v>6</v>
      </c>
      <c r="F32" s="60">
        <f>VLOOKUP($A32,'Return Data'!$B$7:$R$2292,10,0)</f>
        <v>0.52359999999999995</v>
      </c>
      <c r="G32" s="61">
        <f t="shared" si="2"/>
        <v>25</v>
      </c>
      <c r="H32" s="60">
        <f>VLOOKUP($A32,'Return Data'!$B$7:$R$2292,11,0)</f>
        <v>-0.14410000000000001</v>
      </c>
      <c r="I32" s="61">
        <f t="shared" si="8"/>
        <v>32</v>
      </c>
      <c r="J32" s="60">
        <f>VLOOKUP($A32,'Return Data'!$B$7:$R$2292,12,0)</f>
        <v>8.3699999999999997E-2</v>
      </c>
      <c r="K32" s="61">
        <f t="shared" si="9"/>
        <v>24</v>
      </c>
      <c r="L32" s="60">
        <f>VLOOKUP($A32,'Return Data'!$B$7:$R$2292,13,0)</f>
        <v>1.1063000000000001</v>
      </c>
      <c r="M32" s="61">
        <f t="shared" si="10"/>
        <v>27</v>
      </c>
      <c r="N32" s="60">
        <f>VLOOKUP($A32,'Return Data'!$B$7:$R$2292,17,0)</f>
        <v>1.8913</v>
      </c>
      <c r="O32" s="61">
        <f t="shared" si="11"/>
        <v>25</v>
      </c>
      <c r="P32" s="60">
        <f>VLOOKUP($A32,'Return Data'!$B$7:$R$2292,14,0)</f>
        <v>5.1916000000000002</v>
      </c>
      <c r="Q32" s="61">
        <f t="shared" si="12"/>
        <v>19</v>
      </c>
      <c r="R32" s="60">
        <f>VLOOKUP($A32,'Return Data'!$B$7:$R$2292,16,0)</f>
        <v>8.06</v>
      </c>
      <c r="S32" s="62">
        <f t="shared" si="13"/>
        <v>11</v>
      </c>
    </row>
    <row r="33" spans="1:19" x14ac:dyDescent="0.3">
      <c r="A33" s="77" t="s">
        <v>2004</v>
      </c>
      <c r="B33" s="59">
        <f>VLOOKUP($A33,'Return Data'!$B$7:$R$2292,3,0)</f>
        <v>44771</v>
      </c>
      <c r="C33" s="60">
        <f>VLOOKUP($A33,'Return Data'!$B$7:$R$2292,4,0)</f>
        <v>55.539900000000003</v>
      </c>
      <c r="D33" s="60">
        <f>VLOOKUP($A33,'Return Data'!$B$7:$R$2292,9,0)</f>
        <v>15.9369</v>
      </c>
      <c r="E33" s="61">
        <f t="shared" si="1"/>
        <v>7</v>
      </c>
      <c r="F33" s="60">
        <f>VLOOKUP($A33,'Return Data'!$B$7:$R$2292,10,0)</f>
        <v>1.8894</v>
      </c>
      <c r="G33" s="61">
        <f t="shared" si="2"/>
        <v>12</v>
      </c>
      <c r="H33" s="60">
        <f>VLOOKUP($A33,'Return Data'!$B$7:$R$2292,11,0)</f>
        <v>-0.2611</v>
      </c>
      <c r="I33" s="61">
        <f t="shared" si="8"/>
        <v>34</v>
      </c>
      <c r="J33" s="60">
        <f>VLOOKUP($A33,'Return Data'!$B$7:$R$2292,12,0)</f>
        <v>1E-3</v>
      </c>
      <c r="K33" s="61">
        <f t="shared" si="9"/>
        <v>26</v>
      </c>
      <c r="L33" s="60">
        <f>VLOOKUP($A33,'Return Data'!$B$7:$R$2292,13,0)</f>
        <v>1.41</v>
      </c>
      <c r="M33" s="61">
        <f t="shared" si="10"/>
        <v>24</v>
      </c>
      <c r="N33" s="60">
        <f>VLOOKUP($A33,'Return Data'!$B$7:$R$2292,17,0)</f>
        <v>1.8906000000000001</v>
      </c>
      <c r="O33" s="61">
        <f t="shared" si="11"/>
        <v>26</v>
      </c>
      <c r="P33" s="60">
        <f>VLOOKUP($A33,'Return Data'!$B$7:$R$2292,14,0)</f>
        <v>3.4289999999999998</v>
      </c>
      <c r="Q33" s="61">
        <f t="shared" si="12"/>
        <v>28</v>
      </c>
      <c r="R33" s="60">
        <f>VLOOKUP($A33,'Return Data'!$B$7:$R$2292,16,0)</f>
        <v>5.1955999999999998</v>
      </c>
      <c r="S33" s="62">
        <f t="shared" si="13"/>
        <v>28</v>
      </c>
    </row>
    <row r="34" spans="1:19" x14ac:dyDescent="0.3">
      <c r="A34" s="77" t="s">
        <v>1069</v>
      </c>
      <c r="B34" s="59">
        <f>VLOOKUP($A34,'Return Data'!$B$7:$R$2292,3,0)</f>
        <v>44771</v>
      </c>
      <c r="C34" s="60">
        <f>VLOOKUP($A34,'Return Data'!$B$7:$R$2292,4,0)</f>
        <v>67.797499999999999</v>
      </c>
      <c r="D34" s="60">
        <f>VLOOKUP($A34,'Return Data'!$B$7:$R$2292,9,0)</f>
        <v>17.165099999999999</v>
      </c>
      <c r="E34" s="61">
        <f t="shared" si="1"/>
        <v>2</v>
      </c>
      <c r="F34" s="60">
        <f>VLOOKUP($A34,'Return Data'!$B$7:$R$2292,10,0)</f>
        <v>1.7034</v>
      </c>
      <c r="G34" s="61">
        <f t="shared" si="2"/>
        <v>15</v>
      </c>
      <c r="H34" s="60">
        <f>VLOOKUP($A34,'Return Data'!$B$7:$R$2292,11,0)</f>
        <v>0.85440000000000005</v>
      </c>
      <c r="I34" s="61">
        <f t="shared" si="8"/>
        <v>20</v>
      </c>
      <c r="J34" s="60">
        <f>VLOOKUP($A34,'Return Data'!$B$7:$R$2292,12,0)</f>
        <v>0.86719999999999997</v>
      </c>
      <c r="K34" s="61">
        <f t="shared" si="9"/>
        <v>19</v>
      </c>
      <c r="L34" s="60">
        <f>VLOOKUP($A34,'Return Data'!$B$7:$R$2292,13,0)</f>
        <v>2.6114000000000002</v>
      </c>
      <c r="M34" s="61">
        <f t="shared" si="10"/>
        <v>14</v>
      </c>
      <c r="N34" s="60">
        <f>VLOOKUP($A34,'Return Data'!$B$7:$R$2292,17,0)</f>
        <v>3.4476</v>
      </c>
      <c r="O34" s="61">
        <f t="shared" si="11"/>
        <v>16</v>
      </c>
      <c r="P34" s="60">
        <f>VLOOKUP($A34,'Return Data'!$B$7:$R$2292,14,0)</f>
        <v>6.2638999999999996</v>
      </c>
      <c r="Q34" s="61">
        <f t="shared" si="12"/>
        <v>12</v>
      </c>
      <c r="R34" s="60">
        <f>VLOOKUP($A34,'Return Data'!$B$7:$R$2292,16,0)</f>
        <v>7.7000999999999999</v>
      </c>
      <c r="S34" s="62">
        <f t="shared" si="13"/>
        <v>18</v>
      </c>
    </row>
    <row r="35" spans="1:19" x14ac:dyDescent="0.3">
      <c r="A35" s="77" t="s">
        <v>1071</v>
      </c>
      <c r="B35" s="59">
        <f>VLOOKUP($A35,'Return Data'!$B$7:$R$2292,3,0)</f>
        <v>44771</v>
      </c>
      <c r="C35" s="60">
        <f>VLOOKUP($A35,'Return Data'!$B$7:$R$2292,4,0)</f>
        <v>60.8172</v>
      </c>
      <c r="D35" s="60">
        <f>VLOOKUP($A35,'Return Data'!$B$7:$R$2292,9,0)</f>
        <v>12.1534</v>
      </c>
      <c r="E35" s="61">
        <f t="shared" si="1"/>
        <v>25</v>
      </c>
      <c r="F35" s="60">
        <f>VLOOKUP($A35,'Return Data'!$B$7:$R$2292,10,0)</f>
        <v>2.2256</v>
      </c>
      <c r="G35" s="61">
        <f t="shared" si="2"/>
        <v>8</v>
      </c>
      <c r="H35" s="60">
        <f>VLOOKUP($A35,'Return Data'!$B$7:$R$2292,11,0)</f>
        <v>0.58040000000000003</v>
      </c>
      <c r="I35" s="61">
        <f t="shared" si="8"/>
        <v>23</v>
      </c>
      <c r="J35" s="60">
        <f>VLOOKUP($A35,'Return Data'!$B$7:$R$2292,12,0)</f>
        <v>0.66830000000000001</v>
      </c>
      <c r="K35" s="61">
        <f t="shared" si="9"/>
        <v>21</v>
      </c>
      <c r="L35" s="60">
        <f>VLOOKUP($A35,'Return Data'!$B$7:$R$2292,13,0)</f>
        <v>1.0118</v>
      </c>
      <c r="M35" s="61">
        <f t="shared" si="10"/>
        <v>28</v>
      </c>
      <c r="N35" s="60">
        <f>VLOOKUP($A35,'Return Data'!$B$7:$R$2292,17,0)</f>
        <v>1.4874000000000001</v>
      </c>
      <c r="O35" s="61">
        <f t="shared" si="11"/>
        <v>27</v>
      </c>
      <c r="P35" s="60">
        <f>VLOOKUP($A35,'Return Data'!$B$7:$R$2292,14,0)</f>
        <v>4.5406000000000004</v>
      </c>
      <c r="Q35" s="61">
        <f t="shared" si="12"/>
        <v>21</v>
      </c>
      <c r="R35" s="60">
        <f>VLOOKUP($A35,'Return Data'!$B$7:$R$2292,16,0)</f>
        <v>6.8472</v>
      </c>
      <c r="S35" s="62">
        <f t="shared" si="13"/>
        <v>23</v>
      </c>
    </row>
    <row r="36" spans="1:19" x14ac:dyDescent="0.3">
      <c r="A36" s="77" t="s">
        <v>1073</v>
      </c>
      <c r="B36" s="59">
        <f>VLOOKUP($A36,'Return Data'!$B$7:$R$2292,3,0)</f>
        <v>44771</v>
      </c>
      <c r="C36" s="60">
        <f>VLOOKUP($A36,'Return Data'!$B$7:$R$2292,4,0)</f>
        <v>78.390199999999993</v>
      </c>
      <c r="D36" s="60">
        <f>VLOOKUP($A36,'Return Data'!$B$7:$R$2292,9,0)</f>
        <v>13.917999999999999</v>
      </c>
      <c r="E36" s="61">
        <f t="shared" si="1"/>
        <v>17</v>
      </c>
      <c r="F36" s="60">
        <f>VLOOKUP($A36,'Return Data'!$B$7:$R$2292,10,0)</f>
        <v>0.47639999999999999</v>
      </c>
      <c r="G36" s="61">
        <f t="shared" si="2"/>
        <v>26</v>
      </c>
      <c r="H36" s="60">
        <f>VLOOKUP($A36,'Return Data'!$B$7:$R$2292,11,0)</f>
        <v>0.86719999999999997</v>
      </c>
      <c r="I36" s="61">
        <f t="shared" si="8"/>
        <v>19</v>
      </c>
      <c r="J36" s="60">
        <f>VLOOKUP($A36,'Return Data'!$B$7:$R$2292,12,0)</f>
        <v>0.54269999999999996</v>
      </c>
      <c r="K36" s="61">
        <f t="shared" si="9"/>
        <v>22</v>
      </c>
      <c r="L36" s="60">
        <f>VLOOKUP($A36,'Return Data'!$B$7:$R$2292,13,0)</f>
        <v>2.1099000000000001</v>
      </c>
      <c r="M36" s="61">
        <f t="shared" si="10"/>
        <v>16</v>
      </c>
      <c r="N36" s="60">
        <f>VLOOKUP($A36,'Return Data'!$B$7:$R$2292,17,0)</f>
        <v>2.5148999999999999</v>
      </c>
      <c r="O36" s="61">
        <f t="shared" si="11"/>
        <v>22</v>
      </c>
      <c r="P36" s="60">
        <f>VLOOKUP($A36,'Return Data'!$B$7:$R$2292,14,0)</f>
        <v>5.4366000000000003</v>
      </c>
      <c r="Q36" s="61">
        <f t="shared" si="12"/>
        <v>18</v>
      </c>
      <c r="R36" s="60">
        <f>VLOOKUP($A36,'Return Data'!$B$7:$R$2292,16,0)</f>
        <v>7.8883999999999999</v>
      </c>
      <c r="S36" s="62">
        <f t="shared" si="13"/>
        <v>14</v>
      </c>
    </row>
    <row r="37" spans="1:19" x14ac:dyDescent="0.3">
      <c r="A37" s="77" t="s">
        <v>1074</v>
      </c>
      <c r="B37" s="59">
        <f>VLOOKUP($A37,'Return Data'!$B$7:$R$2292,3,0)</f>
        <v>44771</v>
      </c>
      <c r="C37" s="60">
        <f>VLOOKUP($A37,'Return Data'!$B$7:$R$2292,4,0)</f>
        <v>60.1858</v>
      </c>
      <c r="D37" s="60">
        <f>VLOOKUP($A37,'Return Data'!$B$7:$R$2292,9,0)</f>
        <v>12.9611</v>
      </c>
      <c r="E37" s="61">
        <f t="shared" si="1"/>
        <v>21</v>
      </c>
      <c r="F37" s="60">
        <f>VLOOKUP($A37,'Return Data'!$B$7:$R$2292,10,0)</f>
        <v>2.1352000000000002</v>
      </c>
      <c r="G37" s="61">
        <f t="shared" si="2"/>
        <v>9</v>
      </c>
      <c r="H37" s="60">
        <f>VLOOKUP($A37,'Return Data'!$B$7:$R$2292,11,0)</f>
        <v>1.9722</v>
      </c>
      <c r="I37" s="61">
        <f t="shared" si="8"/>
        <v>9</v>
      </c>
      <c r="J37" s="60">
        <f>VLOOKUP($A37,'Return Data'!$B$7:$R$2292,12,0)</f>
        <v>1.6830000000000001</v>
      </c>
      <c r="K37" s="61">
        <f t="shared" si="9"/>
        <v>11</v>
      </c>
      <c r="L37" s="60">
        <f>VLOOKUP($A37,'Return Data'!$B$7:$R$2292,13,0)</f>
        <v>2.4009999999999998</v>
      </c>
      <c r="M37" s="61">
        <f t="shared" si="10"/>
        <v>15</v>
      </c>
      <c r="N37" s="60">
        <f>VLOOKUP($A37,'Return Data'!$B$7:$R$2292,17,0)</f>
        <v>4.2403000000000004</v>
      </c>
      <c r="O37" s="61">
        <f t="shared" si="11"/>
        <v>12</v>
      </c>
      <c r="P37" s="60">
        <f>VLOOKUP($A37,'Return Data'!$B$7:$R$2292,14,0)</f>
        <v>7.2232000000000003</v>
      </c>
      <c r="Q37" s="61">
        <f t="shared" si="12"/>
        <v>6</v>
      </c>
      <c r="R37" s="60">
        <f>VLOOKUP($A37,'Return Data'!$B$7:$R$2292,16,0)</f>
        <v>8.1588999999999992</v>
      </c>
      <c r="S37" s="62">
        <f t="shared" si="13"/>
        <v>8</v>
      </c>
    </row>
    <row r="38" spans="1:19" x14ac:dyDescent="0.3">
      <c r="A38" s="77" t="s">
        <v>1076</v>
      </c>
      <c r="B38" s="59">
        <f>VLOOKUP($A38,'Return Data'!$B$7:$R$2292,3,0)</f>
        <v>44771</v>
      </c>
      <c r="C38" s="60">
        <f>VLOOKUP($A38,'Return Data'!$B$7:$R$2292,4,0)</f>
        <v>71.924099999999996</v>
      </c>
      <c r="D38" s="60">
        <f>VLOOKUP($A38,'Return Data'!$B$7:$R$2292,9,0)</f>
        <v>15.115500000000001</v>
      </c>
      <c r="E38" s="61">
        <f t="shared" si="1"/>
        <v>9</v>
      </c>
      <c r="F38" s="60">
        <f>VLOOKUP($A38,'Return Data'!$B$7:$R$2292,10,0)</f>
        <v>1.2182999999999999</v>
      </c>
      <c r="G38" s="61">
        <f t="shared" si="2"/>
        <v>19</v>
      </c>
      <c r="H38" s="60">
        <f>VLOOKUP($A38,'Return Data'!$B$7:$R$2292,11,0)</f>
        <v>1.0035000000000001</v>
      </c>
      <c r="I38" s="61">
        <f t="shared" si="8"/>
        <v>16</v>
      </c>
      <c r="J38" s="60">
        <f>VLOOKUP($A38,'Return Data'!$B$7:$R$2292,12,0)</f>
        <v>0.67989999999999995</v>
      </c>
      <c r="K38" s="61">
        <f t="shared" si="9"/>
        <v>20</v>
      </c>
      <c r="L38" s="60">
        <f>VLOOKUP($A38,'Return Data'!$B$7:$R$2292,13,0)</f>
        <v>1.8266</v>
      </c>
      <c r="M38" s="61">
        <f t="shared" si="10"/>
        <v>21</v>
      </c>
      <c r="N38" s="60">
        <f>VLOOKUP($A38,'Return Data'!$B$7:$R$2292,17,0)</f>
        <v>2.8847999999999998</v>
      </c>
      <c r="O38" s="61">
        <f t="shared" si="11"/>
        <v>18</v>
      </c>
      <c r="P38" s="60">
        <f>VLOOKUP($A38,'Return Data'!$B$7:$R$2292,14,0)</f>
        <v>5.9890999999999996</v>
      </c>
      <c r="Q38" s="61">
        <f t="shared" si="12"/>
        <v>14</v>
      </c>
      <c r="R38" s="60">
        <f>VLOOKUP($A38,'Return Data'!$B$7:$R$2292,16,0)</f>
        <v>7.8540999999999999</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28</v>
      </c>
      <c r="H39" s="60">
        <f>VLOOKUP($A39,'Return Data'!$B$7:$R$2292,11,0)</f>
        <v>0</v>
      </c>
      <c r="I39" s="61">
        <f t="shared" si="8"/>
        <v>26</v>
      </c>
      <c r="J39" s="60">
        <f>VLOOKUP($A39,'Return Data'!$B$7:$R$2292,12,0)</f>
        <v>0</v>
      </c>
      <c r="K39" s="61">
        <f t="shared" si="9"/>
        <v>27</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44771</v>
      </c>
      <c r="C40" s="60">
        <f>VLOOKUP($A40,'Return Data'!$B$7:$R$2292,4,0)</f>
        <v>64.0137</v>
      </c>
      <c r="D40" s="60">
        <f>VLOOKUP($A40,'Return Data'!$B$7:$R$2292,9,0)</f>
        <v>12.477</v>
      </c>
      <c r="E40" s="61">
        <f t="shared" si="1"/>
        <v>23</v>
      </c>
      <c r="F40" s="60">
        <f>VLOOKUP($A40,'Return Data'!$B$7:$R$2292,10,0)</f>
        <v>32.777799999999999</v>
      </c>
      <c r="G40" s="61">
        <f t="shared" si="2"/>
        <v>2</v>
      </c>
      <c r="H40" s="60">
        <f>VLOOKUP($A40,'Return Data'!$B$7:$R$2292,11,0)</f>
        <v>15.240600000000001</v>
      </c>
      <c r="I40" s="61">
        <f t="shared" si="8"/>
        <v>2</v>
      </c>
      <c r="J40" s="60">
        <f>VLOOKUP($A40,'Return Data'!$B$7:$R$2292,12,0)</f>
        <v>9.8650000000000002</v>
      </c>
      <c r="K40" s="61">
        <f t="shared" si="9"/>
        <v>2</v>
      </c>
      <c r="L40" s="60">
        <f>VLOOKUP($A40,'Return Data'!$B$7:$R$2292,13,0)</f>
        <v>16.751300000000001</v>
      </c>
      <c r="M40" s="61">
        <f t="shared" si="10"/>
        <v>2</v>
      </c>
      <c r="N40" s="60">
        <f>VLOOKUP($A40,'Return Data'!$B$7:$R$2292,17,0)</f>
        <v>9.3665000000000003</v>
      </c>
      <c r="O40" s="61">
        <f t="shared" si="11"/>
        <v>3</v>
      </c>
      <c r="P40" s="60">
        <f>VLOOKUP($A40,'Return Data'!$B$7:$R$2292,14,0)</f>
        <v>6.0564999999999998</v>
      </c>
      <c r="Q40" s="61">
        <f t="shared" si="12"/>
        <v>13</v>
      </c>
      <c r="R40" s="60">
        <f>VLOOKUP($A40,'Return Data'!$B$7:$R$2292,16,0)</f>
        <v>6.7790999999999997</v>
      </c>
      <c r="S40" s="62">
        <f t="shared" si="13"/>
        <v>24</v>
      </c>
    </row>
    <row r="41" spans="1:19" x14ac:dyDescent="0.3">
      <c r="A41" s="77" t="s">
        <v>956</v>
      </c>
      <c r="B41" s="59">
        <f>VLOOKUP($A41,'Return Data'!$B$7:$R$2292,3,0)</f>
        <v>44771</v>
      </c>
      <c r="C41" s="60">
        <f>VLOOKUP($A41,'Return Data'!$B$7:$R$2292,4,0)</f>
        <v>76.704300000000003</v>
      </c>
      <c r="D41" s="60">
        <f>VLOOKUP($A41,'Return Data'!$B$7:$R$2292,9,0)</f>
        <v>16.921900000000001</v>
      </c>
      <c r="E41" s="61">
        <f t="shared" si="1"/>
        <v>4</v>
      </c>
      <c r="F41" s="60">
        <f>VLOOKUP($A41,'Return Data'!$B$7:$R$2292,10,0)</f>
        <v>1.0444</v>
      </c>
      <c r="G41" s="61">
        <f t="shared" si="2"/>
        <v>20</v>
      </c>
      <c r="H41" s="60">
        <f>VLOOKUP($A41,'Return Data'!$B$7:$R$2292,11,0)</f>
        <v>1.3299000000000001</v>
      </c>
      <c r="I41" s="61">
        <f t="shared" si="8"/>
        <v>13</v>
      </c>
      <c r="J41" s="60">
        <f>VLOOKUP($A41,'Return Data'!$B$7:$R$2292,12,0)</f>
        <v>-0.84519999999999995</v>
      </c>
      <c r="K41" s="61">
        <f t="shared" si="9"/>
        <v>33</v>
      </c>
      <c r="L41" s="60">
        <f>VLOOKUP($A41,'Return Data'!$B$7:$R$2292,13,0)</f>
        <v>0.75729999999999997</v>
      </c>
      <c r="M41" s="61">
        <f t="shared" si="10"/>
        <v>29</v>
      </c>
      <c r="N41" s="60">
        <f>VLOOKUP($A41,'Return Data'!$B$7:$R$2292,17,0)</f>
        <v>0.93240000000000001</v>
      </c>
      <c r="O41" s="61">
        <f t="shared" si="11"/>
        <v>28</v>
      </c>
      <c r="P41" s="60">
        <f>VLOOKUP($A41,'Return Data'!$B$7:$R$2292,14,0)</f>
        <v>4.2919</v>
      </c>
      <c r="Q41" s="61">
        <f t="shared" si="12"/>
        <v>24</v>
      </c>
      <c r="R41" s="60">
        <f>VLOOKUP($A41,'Return Data'!$B$7:$R$2292,16,0)</f>
        <v>8.0841999999999992</v>
      </c>
      <c r="S41" s="62">
        <f t="shared" si="13"/>
        <v>10</v>
      </c>
    </row>
    <row r="42" spans="1:19" x14ac:dyDescent="0.3">
      <c r="A42" s="77" t="s">
        <v>958</v>
      </c>
      <c r="B42" s="59">
        <f>VLOOKUP($A42,'Return Data'!$B$7:$R$2292,3,0)</f>
        <v>44771</v>
      </c>
      <c r="C42" s="60">
        <f>VLOOKUP($A42,'Return Data'!$B$7:$R$2292,4,0)</f>
        <v>13.949</v>
      </c>
      <c r="D42" s="60">
        <f>VLOOKUP($A42,'Return Data'!$B$7:$R$2292,9,0)</f>
        <v>14.072900000000001</v>
      </c>
      <c r="E42" s="61">
        <f t="shared" si="1"/>
        <v>15</v>
      </c>
      <c r="F42" s="60">
        <f>VLOOKUP($A42,'Return Data'!$B$7:$R$2292,10,0)</f>
        <v>-3.3448000000000002</v>
      </c>
      <c r="G42" s="61">
        <f t="shared" si="2"/>
        <v>34</v>
      </c>
      <c r="H42" s="60">
        <f>VLOOKUP($A42,'Return Data'!$B$7:$R$2292,11,0)</f>
        <v>-0.115</v>
      </c>
      <c r="I42" s="61">
        <f t="shared" si="8"/>
        <v>31</v>
      </c>
      <c r="J42" s="60">
        <f>VLOOKUP($A42,'Return Data'!$B$7:$R$2292,12,0)</f>
        <v>-1.1337999999999999</v>
      </c>
      <c r="K42" s="61">
        <f t="shared" si="9"/>
        <v>34</v>
      </c>
      <c r="L42" s="60">
        <f>VLOOKUP($A42,'Return Data'!$B$7:$R$2292,13,0)</f>
        <v>1.6121000000000001</v>
      </c>
      <c r="M42" s="61">
        <f t="shared" si="10"/>
        <v>22</v>
      </c>
      <c r="N42" s="60">
        <f>VLOOKUP($A42,'Return Data'!$B$7:$R$2292,17,0)</f>
        <v>0.11600000000000001</v>
      </c>
      <c r="O42" s="61">
        <f t="shared" si="11"/>
        <v>29</v>
      </c>
      <c r="P42" s="60">
        <f>VLOOKUP($A42,'Return Data'!$B$7:$R$2292,14,0)</f>
        <v>4.1195000000000004</v>
      </c>
      <c r="Q42" s="61">
        <f t="shared" si="12"/>
        <v>26</v>
      </c>
      <c r="R42" s="60">
        <f>VLOOKUP($A42,'Return Data'!$B$7:$R$2292,16,0)</f>
        <v>8.5304000000000002</v>
      </c>
      <c r="S42" s="62">
        <f t="shared" si="13"/>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17.295129411764705</v>
      </c>
      <c r="E44" s="83"/>
      <c r="F44" s="84">
        <f>AVERAGE(F8:F42)</f>
        <v>4.0134676470588229</v>
      </c>
      <c r="G44" s="83"/>
      <c r="H44" s="84">
        <f>AVERAGE(H8:H42)</f>
        <v>2.7886470588235297</v>
      </c>
      <c r="I44" s="83"/>
      <c r="J44" s="84">
        <f>AVERAGE(J8:J42)</f>
        <v>2.1915647058823531</v>
      </c>
      <c r="K44" s="83"/>
      <c r="L44" s="84">
        <f>AVERAGE(L8:L42)</f>
        <v>3.1965441176470586</v>
      </c>
      <c r="M44" s="83"/>
      <c r="N44" s="84">
        <f>AVERAGE(N8:N42)</f>
        <v>4.1446967741935472</v>
      </c>
      <c r="O44" s="83"/>
      <c r="P44" s="84">
        <f>AVERAGE(P8:P42)</f>
        <v>5.4494866666666661</v>
      </c>
      <c r="Q44" s="83"/>
      <c r="R44" s="84">
        <f>AVERAGE(R8:R42)</f>
        <v>5.2195314285714272</v>
      </c>
      <c r="S44" s="85"/>
    </row>
    <row r="45" spans="1:19" x14ac:dyDescent="0.3">
      <c r="A45" s="82" t="s">
        <v>28</v>
      </c>
      <c r="B45" s="83"/>
      <c r="C45" s="83"/>
      <c r="D45" s="84">
        <f>MIN(D8:D42)</f>
        <v>0</v>
      </c>
      <c r="E45" s="83"/>
      <c r="F45" s="84">
        <f>MIN(F8:F42)</f>
        <v>-3.3448000000000002</v>
      </c>
      <c r="G45" s="83"/>
      <c r="H45" s="84">
        <f>MIN(H8:H42)</f>
        <v>-0.2611</v>
      </c>
      <c r="I45" s="83"/>
      <c r="J45" s="84">
        <f>MIN(J8:J42)</f>
        <v>-1.1337999999999999</v>
      </c>
      <c r="K45" s="83"/>
      <c r="L45" s="84">
        <f>MIN(L8:L42)</f>
        <v>0</v>
      </c>
      <c r="M45" s="83"/>
      <c r="N45" s="84">
        <f>MIN(N8:N42)</f>
        <v>0</v>
      </c>
      <c r="O45" s="83"/>
      <c r="P45" s="84">
        <f>MIN(P8:P42)</f>
        <v>-2.9121000000000001</v>
      </c>
      <c r="Q45" s="83"/>
      <c r="R45" s="84">
        <f>MIN(R8:R42)</f>
        <v>-35.334800000000001</v>
      </c>
      <c r="S45" s="85"/>
    </row>
    <row r="46" spans="1:19" ht="15" thickBot="1" x14ac:dyDescent="0.35">
      <c r="A46" s="86" t="s">
        <v>29</v>
      </c>
      <c r="B46" s="87"/>
      <c r="C46" s="87"/>
      <c r="D46" s="88">
        <f>MAX(D8:D42)</f>
        <v>199.66919999999999</v>
      </c>
      <c r="E46" s="87"/>
      <c r="F46" s="88">
        <f>MAX(F8:F42)</f>
        <v>65.423900000000003</v>
      </c>
      <c r="G46" s="87"/>
      <c r="H46" s="88">
        <f>MAX(H8:H42)</f>
        <v>43.8765</v>
      </c>
      <c r="I46" s="87"/>
      <c r="J46" s="88">
        <f>MAX(J8:J42)</f>
        <v>30.7057</v>
      </c>
      <c r="K46" s="87"/>
      <c r="L46" s="88">
        <f>MAX(L8:L42)</f>
        <v>24.8401</v>
      </c>
      <c r="M46" s="87"/>
      <c r="N46" s="88">
        <f>MAX(N8:N42)</f>
        <v>17.324400000000001</v>
      </c>
      <c r="O46" s="87"/>
      <c r="P46" s="88">
        <f>MAX(P8:P42)</f>
        <v>10.2933</v>
      </c>
      <c r="Q46" s="87"/>
      <c r="R46" s="88">
        <f>MAX(R8:R42)</f>
        <v>9.6890999999999998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44771</v>
      </c>
      <c r="C8" s="60">
        <f>VLOOKUP($A8,'Return Data'!$B$7:$R$2292,4,0)</f>
        <v>30.6355</v>
      </c>
      <c r="D8" s="60">
        <f>VLOOKUP($A8,'Return Data'!$B$7:$R$2292,9,0)</f>
        <v>198.85339999999999</v>
      </c>
      <c r="E8" s="61">
        <f>RANK(D8,D$8:D$42,0)</f>
        <v>1</v>
      </c>
      <c r="F8" s="60">
        <f>VLOOKUP($A8,'Return Data'!$B$7:$R$2292,10,0)</f>
        <v>64.609899999999996</v>
      </c>
      <c r="G8" s="61">
        <f>RANK(F8,F$8:F$42,0)</f>
        <v>1</v>
      </c>
      <c r="H8" s="60">
        <f>VLOOKUP($A8,'Return Data'!$B$7:$R$2292,11,0)</f>
        <v>42.910600000000002</v>
      </c>
      <c r="I8" s="61">
        <f>RANK(H8,H$8:H$42,0)</f>
        <v>1</v>
      </c>
      <c r="J8" s="60">
        <f>VLOOKUP($A8,'Return Data'!$B$7:$R$2292,12,0)</f>
        <v>29.7867</v>
      </c>
      <c r="K8" s="61">
        <f>RANK(J8,J$8:J$42,0)</f>
        <v>1</v>
      </c>
      <c r="L8" s="60">
        <f>VLOOKUP($A8,'Return Data'!$B$7:$R$2292,13,0)</f>
        <v>23.939</v>
      </c>
      <c r="M8" s="61">
        <f>RANK(L8,L$8:L$42,0)</f>
        <v>1</v>
      </c>
      <c r="N8" s="60">
        <f>VLOOKUP($A8,'Return Data'!$B$7:$R$2292,17,0)</f>
        <v>16.5608</v>
      </c>
      <c r="O8" s="61">
        <f>RANK(N8,N$8:N$42,0)</f>
        <v>1</v>
      </c>
      <c r="P8" s="60">
        <f>VLOOKUP($A8,'Return Data'!$B$7:$R$2292,14,0)</f>
        <v>9.5489999999999995</v>
      </c>
      <c r="Q8" s="61">
        <f>RANK(P8,P$8:P$42,0)</f>
        <v>1</v>
      </c>
      <c r="R8" s="60">
        <f>VLOOKUP($A8,'Return Data'!$B$7:$R$2292,16,0)</f>
        <v>8.7456999999999994</v>
      </c>
      <c r="S8" s="62">
        <f t="shared" ref="S8:S41" si="0">RANK(R8,R$8:R$42,0)</f>
        <v>2</v>
      </c>
    </row>
    <row r="9" spans="1:19" x14ac:dyDescent="0.3">
      <c r="A9" s="77" t="s">
        <v>1014</v>
      </c>
      <c r="B9" s="59">
        <f>VLOOKUP($A9,'Return Data'!$B$7:$R$2292,3,0)</f>
        <v>44771</v>
      </c>
      <c r="C9" s="60">
        <f>VLOOKUP($A9,'Return Data'!$B$7:$R$2292,4,0)</f>
        <v>0.54530000000000001</v>
      </c>
      <c r="D9" s="60"/>
      <c r="E9" s="61"/>
      <c r="F9" s="60"/>
      <c r="G9" s="61"/>
      <c r="H9" s="60"/>
      <c r="I9" s="61"/>
      <c r="J9" s="60"/>
      <c r="K9" s="61"/>
      <c r="L9" s="60"/>
      <c r="M9" s="61"/>
      <c r="N9" s="60"/>
      <c r="O9" s="61"/>
      <c r="P9" s="60"/>
      <c r="Q9" s="61"/>
      <c r="R9" s="60">
        <f>VLOOKUP($A9,'Return Data'!$B$7:$R$2292,16,0)</f>
        <v>-35.334499999999998</v>
      </c>
      <c r="S9" s="62">
        <f t="shared" ref="S9:S40" si="1">RANK(R9,R$8:R$42,0)</f>
        <v>35</v>
      </c>
    </row>
    <row r="10" spans="1:19" x14ac:dyDescent="0.3">
      <c r="A10" s="77" t="s">
        <v>1016</v>
      </c>
      <c r="B10" s="59">
        <f>VLOOKUP($A10,'Return Data'!$B$7:$R$2292,3,0)</f>
        <v>44771</v>
      </c>
      <c r="C10" s="60">
        <f>VLOOKUP($A10,'Return Data'!$B$7:$R$2292,4,0)</f>
        <v>22.407</v>
      </c>
      <c r="D10" s="60">
        <f>VLOOKUP($A10,'Return Data'!$B$7:$R$2292,9,0)</f>
        <v>12.9786</v>
      </c>
      <c r="E10" s="61">
        <f t="shared" ref="E10:E42" si="2">RANK(D10,D$8:D$42,0)</f>
        <v>18</v>
      </c>
      <c r="F10" s="60">
        <f>VLOOKUP($A10,'Return Data'!$B$7:$R$2292,10,0)</f>
        <v>3.0137</v>
      </c>
      <c r="G10" s="61">
        <f t="shared" ref="G10:G42" si="3">RANK(F10,F$8:F$42,0)</f>
        <v>4</v>
      </c>
      <c r="H10" s="60">
        <f>VLOOKUP($A10,'Return Data'!$B$7:$R$2292,11,0)</f>
        <v>2.7766999999999999</v>
      </c>
      <c r="I10" s="61">
        <f t="shared" ref="I10:I42" si="4">RANK(H10,H$8:H$42,0)</f>
        <v>4</v>
      </c>
      <c r="J10" s="60">
        <f>VLOOKUP($A10,'Return Data'!$B$7:$R$2292,12,0)</f>
        <v>2.9517000000000002</v>
      </c>
      <c r="K10" s="61">
        <f t="shared" ref="K10:K40" si="5">RANK(J10,J$8:J$42,0)</f>
        <v>3</v>
      </c>
      <c r="L10" s="60">
        <f>VLOOKUP($A10,'Return Data'!$B$7:$R$2292,13,0)</f>
        <v>3.6953</v>
      </c>
      <c r="M10" s="61">
        <f t="shared" ref="M10:M40" si="6">RANK(L10,L$8:L$42,0)</f>
        <v>5</v>
      </c>
      <c r="N10" s="60">
        <f>VLOOKUP($A10,'Return Data'!$B$7:$R$2292,17,0)</f>
        <v>5.3556999999999997</v>
      </c>
      <c r="O10" s="61">
        <f t="shared" ref="O10:O40" si="7">RANK(N10,N$8:N$42,0)</f>
        <v>5</v>
      </c>
      <c r="P10" s="60">
        <f>VLOOKUP($A10,'Return Data'!$B$7:$R$2292,14,0)</f>
        <v>6.8788999999999998</v>
      </c>
      <c r="Q10" s="61">
        <f t="shared" ref="Q10:Q40" si="8">RANK(P10,P$8:P$42,0)</f>
        <v>4</v>
      </c>
      <c r="R10" s="60">
        <f>VLOOKUP($A10,'Return Data'!$B$7:$R$2292,16,0)</f>
        <v>8.1130999999999993</v>
      </c>
      <c r="S10" s="62">
        <f t="shared" si="1"/>
        <v>8</v>
      </c>
    </row>
    <row r="11" spans="1:19" x14ac:dyDescent="0.3">
      <c r="A11" s="77" t="s">
        <v>2003</v>
      </c>
      <c r="B11" s="59">
        <f>VLOOKUP($A11,'Return Data'!$B$7:$R$2292,3,0)</f>
        <v>44771</v>
      </c>
      <c r="C11" s="60">
        <f>VLOOKUP($A11,'Return Data'!$B$7:$R$2292,4,0)</f>
        <v>15.2989</v>
      </c>
      <c r="D11" s="60">
        <f>VLOOKUP($A11,'Return Data'!$B$7:$R$2292,9,0)</f>
        <v>13.1105</v>
      </c>
      <c r="E11" s="61">
        <f t="shared" si="2"/>
        <v>16</v>
      </c>
      <c r="F11" s="60">
        <f>VLOOKUP($A11,'Return Data'!$B$7:$R$2292,10,0)</f>
        <v>1.1806000000000001</v>
      </c>
      <c r="G11" s="61">
        <f t="shared" si="3"/>
        <v>14</v>
      </c>
      <c r="H11" s="60">
        <f>VLOOKUP($A11,'Return Data'!$B$7:$R$2292,11,0)</f>
        <v>0.56530000000000002</v>
      </c>
      <c r="I11" s="61">
        <f t="shared" si="4"/>
        <v>15</v>
      </c>
      <c r="J11" s="60">
        <f>VLOOKUP($A11,'Return Data'!$B$7:$R$2292,12,0)</f>
        <v>0.94340000000000002</v>
      </c>
      <c r="K11" s="61">
        <f t="shared" si="5"/>
        <v>14</v>
      </c>
      <c r="L11" s="60">
        <f>VLOOKUP($A11,'Return Data'!$B$7:$R$2292,13,0)</f>
        <v>1.4946999999999999</v>
      </c>
      <c r="M11" s="61">
        <f t="shared" si="6"/>
        <v>16</v>
      </c>
      <c r="N11" s="60">
        <f>VLOOKUP($A11,'Return Data'!$B$7:$R$2292,17,0)</f>
        <v>2.1806000000000001</v>
      </c>
      <c r="O11" s="61">
        <f t="shared" si="7"/>
        <v>18</v>
      </c>
      <c r="P11" s="60">
        <f>VLOOKUP($A11,'Return Data'!$B$7:$R$2292,14,0)</f>
        <v>3.9542000000000002</v>
      </c>
      <c r="Q11" s="61">
        <f t="shared" si="8"/>
        <v>22</v>
      </c>
      <c r="R11" s="60">
        <f>VLOOKUP($A11,'Return Data'!$B$7:$R$2292,16,0)</f>
        <v>5.1810999999999998</v>
      </c>
      <c r="S11" s="62">
        <f t="shared" si="1"/>
        <v>28</v>
      </c>
    </row>
    <row r="12" spans="1:19" x14ac:dyDescent="0.3">
      <c r="A12" s="77" t="s">
        <v>1018</v>
      </c>
      <c r="B12" s="59">
        <f>VLOOKUP($A12,'Return Data'!$B$7:$R$2292,3,0)</f>
        <v>44771</v>
      </c>
      <c r="C12" s="60">
        <f>VLOOKUP($A12,'Return Data'!$B$7:$R$2292,4,0)</f>
        <v>66.079400000000007</v>
      </c>
      <c r="D12" s="60">
        <f>VLOOKUP($A12,'Return Data'!$B$7:$R$2292,9,0)</f>
        <v>12.1225</v>
      </c>
      <c r="E12" s="61">
        <f t="shared" si="2"/>
        <v>23</v>
      </c>
      <c r="F12" s="60">
        <f>VLOOKUP($A12,'Return Data'!$B$7:$R$2292,10,0)</f>
        <v>1.5048999999999999</v>
      </c>
      <c r="G12" s="61">
        <f t="shared" si="3"/>
        <v>8</v>
      </c>
      <c r="H12" s="60">
        <f>VLOOKUP($A12,'Return Data'!$B$7:$R$2292,11,0)</f>
        <v>1.5693999999999999</v>
      </c>
      <c r="I12" s="61">
        <f t="shared" si="4"/>
        <v>8</v>
      </c>
      <c r="J12" s="60">
        <f>VLOOKUP($A12,'Return Data'!$B$7:$R$2292,12,0)</f>
        <v>1.5767</v>
      </c>
      <c r="K12" s="61">
        <f t="shared" si="5"/>
        <v>9</v>
      </c>
      <c r="L12" s="60">
        <f>VLOOKUP($A12,'Return Data'!$B$7:$R$2292,13,0)</f>
        <v>2.3519999999999999</v>
      </c>
      <c r="M12" s="61">
        <f t="shared" si="6"/>
        <v>11</v>
      </c>
      <c r="N12" s="60">
        <f>VLOOKUP($A12,'Return Data'!$B$7:$R$2292,17,0)</f>
        <v>3.3024</v>
      </c>
      <c r="O12" s="61">
        <f t="shared" si="7"/>
        <v>14</v>
      </c>
      <c r="P12" s="60">
        <f>VLOOKUP($A12,'Return Data'!$B$7:$R$2292,14,0)</f>
        <v>5.2857000000000003</v>
      </c>
      <c r="Q12" s="61">
        <f t="shared" si="8"/>
        <v>13</v>
      </c>
      <c r="R12" s="60">
        <f>VLOOKUP($A12,'Return Data'!$B$7:$R$2292,16,0)</f>
        <v>7.76</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23</v>
      </c>
      <c r="H13" s="60">
        <f>VLOOKUP($A13,'Return Data'!$B$7:$R$2292,11,0)</f>
        <v>0</v>
      </c>
      <c r="I13" s="61">
        <f t="shared" si="4"/>
        <v>21</v>
      </c>
      <c r="J13" s="60">
        <f>VLOOKUP($A13,'Return Data'!$B$7:$R$2292,12,0)</f>
        <v>0</v>
      </c>
      <c r="K13" s="61">
        <f t="shared" si="5"/>
        <v>20</v>
      </c>
      <c r="L13" s="60">
        <f>VLOOKUP($A13,'Return Data'!$B$7:$R$2292,13,0)</f>
        <v>0</v>
      </c>
      <c r="M13" s="61">
        <f t="shared" si="6"/>
        <v>29</v>
      </c>
      <c r="N13" s="60">
        <f>VLOOKUP($A13,'Return Data'!$B$7:$R$2292,17,0)</f>
        <v>0</v>
      </c>
      <c r="O13" s="61">
        <f t="shared" si="7"/>
        <v>29</v>
      </c>
      <c r="P13" s="60">
        <f>VLOOKUP($A13,'Return Data'!$B$7:$R$2292,14,0)</f>
        <v>0</v>
      </c>
      <c r="Q13" s="61">
        <f t="shared" si="8"/>
        <v>29</v>
      </c>
      <c r="R13" s="60">
        <f>VLOOKUP($A13,'Return Data'!$B$7:$R$2292,16,0)</f>
        <v>0</v>
      </c>
      <c r="S13" s="62">
        <f t="shared" si="1"/>
        <v>30</v>
      </c>
    </row>
    <row r="14" spans="1:19" x14ac:dyDescent="0.3">
      <c r="A14" s="77" t="s">
        <v>1023</v>
      </c>
      <c r="B14" s="59">
        <f>VLOOKUP($A14,'Return Data'!$B$7:$R$2292,3,0)</f>
        <v>44771</v>
      </c>
      <c r="C14" s="60">
        <f>VLOOKUP($A14,'Return Data'!$B$7:$R$2292,4,0)</f>
        <v>45.613</v>
      </c>
      <c r="D14" s="60">
        <f>VLOOKUP($A14,'Return Data'!$B$7:$R$2292,9,0)</f>
        <v>13.0839</v>
      </c>
      <c r="E14" s="61">
        <f t="shared" si="2"/>
        <v>17</v>
      </c>
      <c r="F14" s="60">
        <f>VLOOKUP($A14,'Return Data'!$B$7:$R$2292,10,0)</f>
        <v>1.0146999999999999</v>
      </c>
      <c r="G14" s="61">
        <f t="shared" si="3"/>
        <v>16</v>
      </c>
      <c r="H14" s="60">
        <f>VLOOKUP($A14,'Return Data'!$B$7:$R$2292,11,0)</f>
        <v>1.0851999999999999</v>
      </c>
      <c r="I14" s="61">
        <f t="shared" si="4"/>
        <v>10</v>
      </c>
      <c r="J14" s="60">
        <f>VLOOKUP($A14,'Return Data'!$B$7:$R$2292,12,0)</f>
        <v>1.5771999999999999</v>
      </c>
      <c r="K14" s="61">
        <f t="shared" si="5"/>
        <v>8</v>
      </c>
      <c r="L14" s="60">
        <f>VLOOKUP($A14,'Return Data'!$B$7:$R$2292,13,0)</f>
        <v>2.6177999999999999</v>
      </c>
      <c r="M14" s="61">
        <f t="shared" si="6"/>
        <v>8</v>
      </c>
      <c r="N14" s="60">
        <f>VLOOKUP($A14,'Return Data'!$B$7:$R$2292,17,0)</f>
        <v>4.9527000000000001</v>
      </c>
      <c r="O14" s="61">
        <f t="shared" si="7"/>
        <v>7</v>
      </c>
      <c r="P14" s="60">
        <f>VLOOKUP($A14,'Return Data'!$B$7:$R$2292,14,0)</f>
        <v>6.1904000000000003</v>
      </c>
      <c r="Q14" s="61">
        <f t="shared" si="8"/>
        <v>7</v>
      </c>
      <c r="R14" s="60">
        <f>VLOOKUP($A14,'Return Data'!$B$7:$R$2292,16,0)</f>
        <v>7.6886999999999999</v>
      </c>
      <c r="S14" s="62">
        <f t="shared" si="1"/>
        <v>15</v>
      </c>
    </row>
    <row r="15" spans="1:19" x14ac:dyDescent="0.3">
      <c r="A15" s="77" t="s">
        <v>1025</v>
      </c>
      <c r="B15" s="59">
        <f>VLOOKUP($A15,'Return Data'!$B$7:$R$2292,3,0)</f>
        <v>44771</v>
      </c>
      <c r="C15" s="60">
        <f>VLOOKUP($A15,'Return Data'!$B$7:$R$2292,4,0)</f>
        <v>36.051299999999998</v>
      </c>
      <c r="D15" s="60">
        <f>VLOOKUP($A15,'Return Data'!$B$7:$R$2292,9,0)</f>
        <v>14.0097</v>
      </c>
      <c r="E15" s="61">
        <f t="shared" si="2"/>
        <v>11</v>
      </c>
      <c r="F15" s="60">
        <f>VLOOKUP($A15,'Return Data'!$B$7:$R$2292,10,0)</f>
        <v>3.8471000000000002</v>
      </c>
      <c r="G15" s="61">
        <f t="shared" si="3"/>
        <v>3</v>
      </c>
      <c r="H15" s="60">
        <f>VLOOKUP($A15,'Return Data'!$B$7:$R$2292,11,0)</f>
        <v>3.6187999999999998</v>
      </c>
      <c r="I15" s="61">
        <f t="shared" si="4"/>
        <v>3</v>
      </c>
      <c r="J15" s="60">
        <f>VLOOKUP($A15,'Return Data'!$B$7:$R$2292,12,0)</f>
        <v>2.9005000000000001</v>
      </c>
      <c r="K15" s="61">
        <f t="shared" si="5"/>
        <v>4</v>
      </c>
      <c r="L15" s="60">
        <f>VLOOKUP($A15,'Return Data'!$B$7:$R$2292,13,0)</f>
        <v>3.7309999999999999</v>
      </c>
      <c r="M15" s="61">
        <f t="shared" si="6"/>
        <v>4</v>
      </c>
      <c r="N15" s="60">
        <f>VLOOKUP($A15,'Return Data'!$B$7:$R$2292,17,0)</f>
        <v>5.7179000000000002</v>
      </c>
      <c r="O15" s="61">
        <f t="shared" si="7"/>
        <v>4</v>
      </c>
      <c r="P15" s="60">
        <f>VLOOKUP($A15,'Return Data'!$B$7:$R$2292,14,0)</f>
        <v>7.2683999999999997</v>
      </c>
      <c r="Q15" s="61">
        <f t="shared" si="8"/>
        <v>2</v>
      </c>
      <c r="R15" s="60">
        <f>VLOOKUP($A15,'Return Data'!$B$7:$R$2292,16,0)</f>
        <v>7.4356999999999998</v>
      </c>
      <c r="S15" s="62">
        <f t="shared" si="1"/>
        <v>20</v>
      </c>
    </row>
    <row r="16" spans="1:19" x14ac:dyDescent="0.3">
      <c r="A16" s="77" t="s">
        <v>1028</v>
      </c>
      <c r="B16" s="59">
        <f>VLOOKUP($A16,'Return Data'!$B$7:$R$2292,3,0)</f>
        <v>44771</v>
      </c>
      <c r="C16" s="60">
        <f>VLOOKUP($A16,'Return Data'!$B$7:$R$2292,4,0)</f>
        <v>37.655099999999997</v>
      </c>
      <c r="D16" s="60">
        <f>VLOOKUP($A16,'Return Data'!$B$7:$R$2292,9,0)</f>
        <v>15.4244</v>
      </c>
      <c r="E16" s="61">
        <f t="shared" si="2"/>
        <v>6</v>
      </c>
      <c r="F16" s="60">
        <f>VLOOKUP($A16,'Return Data'!$B$7:$R$2292,10,0)</f>
        <v>1.9199999999999998E-2</v>
      </c>
      <c r="G16" s="61">
        <f t="shared" si="3"/>
        <v>22</v>
      </c>
      <c r="H16" s="60">
        <f>VLOOKUP($A16,'Return Data'!$B$7:$R$2292,11,0)</f>
        <v>-6.7599999999999993E-2</v>
      </c>
      <c r="I16" s="61">
        <f t="shared" si="4"/>
        <v>26</v>
      </c>
      <c r="J16" s="60">
        <f>VLOOKUP($A16,'Return Data'!$B$7:$R$2292,12,0)</f>
        <v>0.28289999999999998</v>
      </c>
      <c r="K16" s="61">
        <f t="shared" si="5"/>
        <v>17</v>
      </c>
      <c r="L16" s="60">
        <f>VLOOKUP($A16,'Return Data'!$B$7:$R$2292,13,0)</f>
        <v>1.1331</v>
      </c>
      <c r="M16" s="61">
        <f t="shared" si="6"/>
        <v>19</v>
      </c>
      <c r="N16" s="60">
        <f>VLOOKUP($A16,'Return Data'!$B$7:$R$2292,17,0)</f>
        <v>2.2833000000000001</v>
      </c>
      <c r="O16" s="61">
        <f t="shared" si="7"/>
        <v>17</v>
      </c>
      <c r="P16" s="60">
        <f>VLOOKUP($A16,'Return Data'!$B$7:$R$2292,14,0)</f>
        <v>5.0818000000000003</v>
      </c>
      <c r="Q16" s="61">
        <f t="shared" si="8"/>
        <v>16</v>
      </c>
      <c r="R16" s="60">
        <f>VLOOKUP($A16,'Return Data'!$B$7:$R$2292,16,0)</f>
        <v>7.1996000000000002</v>
      </c>
      <c r="S16" s="62">
        <f t="shared" si="1"/>
        <v>22</v>
      </c>
    </row>
    <row r="17" spans="1:19" x14ac:dyDescent="0.3">
      <c r="A17" s="77" t="s">
        <v>1031</v>
      </c>
      <c r="B17" s="59">
        <f>VLOOKUP($A17,'Return Data'!$B$7:$R$2292,3,0)</f>
        <v>44771</v>
      </c>
      <c r="C17" s="60">
        <f>VLOOKUP($A17,'Return Data'!$B$7:$R$2292,4,0)</f>
        <v>18.354900000000001</v>
      </c>
      <c r="D17" s="60">
        <f>VLOOKUP($A17,'Return Data'!$B$7:$R$2292,9,0)</f>
        <v>13.9726</v>
      </c>
      <c r="E17" s="61">
        <f t="shared" si="2"/>
        <v>12</v>
      </c>
      <c r="F17" s="60">
        <f>VLOOKUP($A17,'Return Data'!$B$7:$R$2292,10,0)</f>
        <v>0.14430000000000001</v>
      </c>
      <c r="G17" s="61">
        <f t="shared" si="3"/>
        <v>21</v>
      </c>
      <c r="H17" s="60">
        <f>VLOOKUP($A17,'Return Data'!$B$7:$R$2292,11,0)</f>
        <v>1.7524</v>
      </c>
      <c r="I17" s="61">
        <f t="shared" si="4"/>
        <v>6</v>
      </c>
      <c r="J17" s="60">
        <f>VLOOKUP($A17,'Return Data'!$B$7:$R$2292,12,0)</f>
        <v>2.0411000000000001</v>
      </c>
      <c r="K17" s="61">
        <f t="shared" si="5"/>
        <v>5</v>
      </c>
      <c r="L17" s="60">
        <f>VLOOKUP($A17,'Return Data'!$B$7:$R$2292,13,0)</f>
        <v>3.1452</v>
      </c>
      <c r="M17" s="61">
        <f t="shared" si="6"/>
        <v>6</v>
      </c>
      <c r="N17" s="60">
        <f>VLOOKUP($A17,'Return Data'!$B$7:$R$2292,17,0)</f>
        <v>5.1045999999999996</v>
      </c>
      <c r="O17" s="61">
        <f t="shared" si="7"/>
        <v>6</v>
      </c>
      <c r="P17" s="60">
        <f>VLOOKUP($A17,'Return Data'!$B$7:$R$2292,14,0)</f>
        <v>6.0122999999999998</v>
      </c>
      <c r="Q17" s="61">
        <f t="shared" si="8"/>
        <v>9</v>
      </c>
      <c r="R17" s="60">
        <f>VLOOKUP($A17,'Return Data'!$B$7:$R$2292,16,0)</f>
        <v>7.5332999999999997</v>
      </c>
      <c r="S17" s="62">
        <f t="shared" si="1"/>
        <v>18</v>
      </c>
    </row>
    <row r="18" spans="1:19" x14ac:dyDescent="0.3">
      <c r="A18" s="77" t="s">
        <v>1034</v>
      </c>
      <c r="B18" s="59">
        <f>VLOOKUP($A18,'Return Data'!$B$7:$R$2292,3,0)</f>
        <v>44771</v>
      </c>
      <c r="C18" s="60">
        <f>VLOOKUP($A18,'Return Data'!$B$7:$R$2292,4,0)</f>
        <v>16.4436</v>
      </c>
      <c r="D18" s="60">
        <f>VLOOKUP($A18,'Return Data'!$B$7:$R$2292,9,0)</f>
        <v>10.7789</v>
      </c>
      <c r="E18" s="61">
        <f t="shared" si="2"/>
        <v>26</v>
      </c>
      <c r="F18" s="60">
        <f>VLOOKUP($A18,'Return Data'!$B$7:$R$2292,10,0)</f>
        <v>-0.2828</v>
      </c>
      <c r="G18" s="61">
        <f t="shared" si="3"/>
        <v>30</v>
      </c>
      <c r="H18" s="60">
        <f>VLOOKUP($A18,'Return Data'!$B$7:$R$2292,11,0)</f>
        <v>0.42170000000000002</v>
      </c>
      <c r="I18" s="61">
        <f t="shared" si="4"/>
        <v>16</v>
      </c>
      <c r="J18" s="60">
        <f>VLOOKUP($A18,'Return Data'!$B$7:$R$2292,12,0)</f>
        <v>0.98370000000000002</v>
      </c>
      <c r="K18" s="61">
        <f t="shared" si="5"/>
        <v>13</v>
      </c>
      <c r="L18" s="60">
        <f>VLOOKUP($A18,'Return Data'!$B$7:$R$2292,13,0)</f>
        <v>2.0486</v>
      </c>
      <c r="M18" s="61">
        <f t="shared" si="6"/>
        <v>13</v>
      </c>
      <c r="N18" s="60">
        <f>VLOOKUP($A18,'Return Data'!$B$7:$R$2292,17,0)</f>
        <v>4.9396000000000004</v>
      </c>
      <c r="O18" s="61">
        <f t="shared" si="7"/>
        <v>8</v>
      </c>
      <c r="P18" s="60">
        <f>VLOOKUP($A18,'Return Data'!$B$7:$R$2292,14,0)</f>
        <v>5.8018999999999998</v>
      </c>
      <c r="Q18" s="61">
        <f t="shared" si="8"/>
        <v>11</v>
      </c>
      <c r="R18" s="60">
        <f>VLOOKUP($A18,'Return Data'!$B$7:$R$2292,16,0)</f>
        <v>6.8651999999999997</v>
      </c>
      <c r="S18" s="62">
        <f t="shared" si="1"/>
        <v>23</v>
      </c>
    </row>
    <row r="19" spans="1:19" x14ac:dyDescent="0.3">
      <c r="A19" s="77" t="s">
        <v>1035</v>
      </c>
      <c r="B19" s="59">
        <f>VLOOKUP($A19,'Return Data'!$B$7:$R$2292,3,0)</f>
        <v>44771</v>
      </c>
      <c r="C19" s="60">
        <f>VLOOKUP($A19,'Return Data'!$B$7:$R$2292,4,0)</f>
        <v>12.514799999999999</v>
      </c>
      <c r="D19" s="60">
        <f>VLOOKUP($A19,'Return Data'!$B$7:$R$2292,9,0)</f>
        <v>6.2931999999999997</v>
      </c>
      <c r="E19" s="61">
        <f t="shared" si="2"/>
        <v>29</v>
      </c>
      <c r="F19" s="60">
        <f>VLOOKUP($A19,'Return Data'!$B$7:$R$2292,10,0)</f>
        <v>-1.5516000000000001</v>
      </c>
      <c r="G19" s="61">
        <f t="shared" si="3"/>
        <v>33</v>
      </c>
      <c r="H19" s="60">
        <f>VLOOKUP($A19,'Return Data'!$B$7:$R$2292,11,0)</f>
        <v>0.14269999999999999</v>
      </c>
      <c r="I19" s="61">
        <f t="shared" si="4"/>
        <v>19</v>
      </c>
      <c r="J19" s="60">
        <f>VLOOKUP($A19,'Return Data'!$B$7:$R$2292,12,0)</f>
        <v>0.6603</v>
      </c>
      <c r="K19" s="61">
        <f t="shared" si="5"/>
        <v>16</v>
      </c>
      <c r="L19" s="60">
        <f>VLOOKUP($A19,'Return Data'!$B$7:$R$2292,13,0)</f>
        <v>1.456</v>
      </c>
      <c r="M19" s="61">
        <f t="shared" si="6"/>
        <v>17</v>
      </c>
      <c r="N19" s="60">
        <f>VLOOKUP($A19,'Return Data'!$B$7:$R$2292,17,0)</f>
        <v>9.2890999999999995</v>
      </c>
      <c r="O19" s="61">
        <f t="shared" si="7"/>
        <v>2</v>
      </c>
      <c r="P19" s="60">
        <f>VLOOKUP($A19,'Return Data'!$B$7:$R$2292,14,0)</f>
        <v>-3.4994000000000001</v>
      </c>
      <c r="Q19" s="61">
        <f t="shared" si="8"/>
        <v>30</v>
      </c>
      <c r="R19" s="60">
        <f>VLOOKUP($A19,'Return Data'!$B$7:$R$2292,16,0)</f>
        <v>2.8096000000000001</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23</v>
      </c>
      <c r="H20" s="60">
        <f>VLOOKUP($A20,'Return Data'!$B$7:$R$2292,11,0)</f>
        <v>0</v>
      </c>
      <c r="I20" s="61">
        <f t="shared" si="4"/>
        <v>21</v>
      </c>
      <c r="J20" s="60">
        <f>VLOOKUP($A20,'Return Data'!$B$7:$R$2292,12,0)</f>
        <v>0</v>
      </c>
      <c r="K20" s="61">
        <f t="shared" si="5"/>
        <v>20</v>
      </c>
      <c r="L20" s="60">
        <f>VLOOKUP($A20,'Return Data'!$B$7:$R$2292,13,0)</f>
        <v>0</v>
      </c>
      <c r="M20" s="61">
        <f t="shared" si="6"/>
        <v>29</v>
      </c>
      <c r="N20" s="60"/>
      <c r="O20" s="61"/>
      <c r="P20" s="60"/>
      <c r="Q20" s="61"/>
      <c r="R20" s="60">
        <f>VLOOKUP($A20,'Return Data'!$B$7:$R$2292,16,0)</f>
        <v>0</v>
      </c>
      <c r="S20" s="62">
        <f t="shared" si="1"/>
        <v>30</v>
      </c>
    </row>
    <row r="21" spans="1:19" x14ac:dyDescent="0.3">
      <c r="A21" s="77" t="s">
        <v>1042</v>
      </c>
      <c r="B21" s="59">
        <f>VLOOKUP($A21,'Return Data'!$B$7:$R$2292,3,0)</f>
        <v>44771</v>
      </c>
      <c r="C21" s="60">
        <f>VLOOKUP($A21,'Return Data'!$B$7:$R$2292,4,0)</f>
        <v>41.1937</v>
      </c>
      <c r="D21" s="60">
        <f>VLOOKUP($A21,'Return Data'!$B$7:$R$2292,9,0)</f>
        <v>10.5281</v>
      </c>
      <c r="E21" s="61">
        <f t="shared" si="2"/>
        <v>27</v>
      </c>
      <c r="F21" s="60">
        <f>VLOOKUP($A21,'Return Data'!$B$7:$R$2292,10,0)</f>
        <v>1.3756999999999999</v>
      </c>
      <c r="G21" s="61">
        <f t="shared" si="3"/>
        <v>11</v>
      </c>
      <c r="H21" s="60">
        <f>VLOOKUP($A21,'Return Data'!$B$7:$R$2292,11,0)</f>
        <v>1.6473</v>
      </c>
      <c r="I21" s="61">
        <f t="shared" si="4"/>
        <v>7</v>
      </c>
      <c r="J21" s="60">
        <f>VLOOKUP($A21,'Return Data'!$B$7:$R$2292,12,0)</f>
        <v>1.9094</v>
      </c>
      <c r="K21" s="61">
        <f t="shared" si="5"/>
        <v>6</v>
      </c>
      <c r="L21" s="60">
        <f>VLOOKUP($A21,'Return Data'!$B$7:$R$2292,13,0)</f>
        <v>2.5745</v>
      </c>
      <c r="M21" s="61">
        <f t="shared" si="6"/>
        <v>9</v>
      </c>
      <c r="N21" s="60">
        <f>VLOOKUP($A21,'Return Data'!$B$7:$R$2292,17,0)</f>
        <v>4.4505999999999997</v>
      </c>
      <c r="O21" s="61">
        <f t="shared" si="7"/>
        <v>10</v>
      </c>
      <c r="P21" s="60">
        <f>VLOOKUP($A21,'Return Data'!$B$7:$R$2292,14,0)</f>
        <v>6.9478999999999997</v>
      </c>
      <c r="Q21" s="61">
        <f t="shared" si="8"/>
        <v>3</v>
      </c>
      <c r="R21" s="60">
        <f>VLOOKUP($A21,'Return Data'!$B$7:$R$2292,16,0)</f>
        <v>7.8460000000000001</v>
      </c>
      <c r="S21" s="62">
        <f t="shared" si="1"/>
        <v>11</v>
      </c>
    </row>
    <row r="22" spans="1:19" x14ac:dyDescent="0.3">
      <c r="A22" s="77" t="s">
        <v>1043</v>
      </c>
      <c r="B22" s="59">
        <f>VLOOKUP($A22,'Return Data'!$B$7:$R$2292,3,0)</f>
        <v>44771</v>
      </c>
      <c r="C22" s="60">
        <f>VLOOKUP($A22,'Return Data'!$B$7:$R$2292,4,0)</f>
        <v>58.5349</v>
      </c>
      <c r="D22" s="60">
        <f>VLOOKUP($A22,'Return Data'!$B$7:$R$2292,9,0)</f>
        <v>13.124700000000001</v>
      </c>
      <c r="E22" s="61">
        <f t="shared" si="2"/>
        <v>15</v>
      </c>
      <c r="F22" s="60">
        <f>VLOOKUP($A22,'Return Data'!$B$7:$R$2292,10,0)</f>
        <v>-0.27389999999999998</v>
      </c>
      <c r="G22" s="61">
        <f t="shared" si="3"/>
        <v>29</v>
      </c>
      <c r="H22" s="60">
        <f>VLOOKUP($A22,'Return Data'!$B$7:$R$2292,11,0)</f>
        <v>-0.88139999999999996</v>
      </c>
      <c r="I22" s="61">
        <f t="shared" si="4"/>
        <v>32</v>
      </c>
      <c r="J22" s="60">
        <f>VLOOKUP($A22,'Return Data'!$B$7:$R$2292,12,0)</f>
        <v>-0.75590000000000002</v>
      </c>
      <c r="K22" s="61">
        <f t="shared" si="5"/>
        <v>30</v>
      </c>
      <c r="L22" s="60">
        <f>VLOOKUP($A22,'Return Data'!$B$7:$R$2292,13,0)</f>
        <v>0.1981</v>
      </c>
      <c r="M22" s="61">
        <f t="shared" si="6"/>
        <v>27</v>
      </c>
      <c r="N22" s="60">
        <f>VLOOKUP($A22,'Return Data'!$B$7:$R$2292,17,0)</f>
        <v>1.2674000000000001</v>
      </c>
      <c r="O22" s="61">
        <f t="shared" si="7"/>
        <v>23</v>
      </c>
      <c r="P22" s="60">
        <f>VLOOKUP($A22,'Return Data'!$B$7:$R$2292,14,0)</f>
        <v>3.1755</v>
      </c>
      <c r="Q22" s="61">
        <f t="shared" si="8"/>
        <v>26</v>
      </c>
      <c r="R22" s="60">
        <f>VLOOKUP($A22,'Return Data'!$B$7:$R$2292,16,0)</f>
        <v>7.4387999999999996</v>
      </c>
      <c r="S22" s="62">
        <f t="shared" si="1"/>
        <v>19</v>
      </c>
    </row>
    <row r="23" spans="1:19" x14ac:dyDescent="0.3">
      <c r="A23" s="77" t="s">
        <v>1047</v>
      </c>
      <c r="B23" s="59">
        <f>VLOOKUP($A23,'Return Data'!$B$7:$R$2292,3,0)</f>
        <v>44771</v>
      </c>
      <c r="C23" s="60">
        <f>VLOOKUP($A23,'Return Data'!$B$7:$R$2292,4,0)</f>
        <v>29.664400000000001</v>
      </c>
      <c r="D23" s="60">
        <f>VLOOKUP($A23,'Return Data'!$B$7:$R$2292,9,0)</f>
        <v>13.7751</v>
      </c>
      <c r="E23" s="61">
        <f t="shared" si="2"/>
        <v>14</v>
      </c>
      <c r="F23" s="60">
        <f>VLOOKUP($A23,'Return Data'!$B$7:$R$2292,10,0)</f>
        <v>1.5596000000000001</v>
      </c>
      <c r="G23" s="61">
        <f t="shared" si="3"/>
        <v>7</v>
      </c>
      <c r="H23" s="60">
        <f>VLOOKUP($A23,'Return Data'!$B$7:$R$2292,11,0)</f>
        <v>1.0404</v>
      </c>
      <c r="I23" s="61">
        <f t="shared" si="4"/>
        <v>11</v>
      </c>
      <c r="J23" s="60">
        <f>VLOOKUP($A23,'Return Data'!$B$7:$R$2292,12,0)</f>
        <v>1.6881999999999999</v>
      </c>
      <c r="K23" s="61">
        <f t="shared" si="5"/>
        <v>7</v>
      </c>
      <c r="L23" s="60">
        <f>VLOOKUP($A23,'Return Data'!$B$7:$R$2292,13,0)</f>
        <v>2.6747999999999998</v>
      </c>
      <c r="M23" s="61">
        <f t="shared" si="6"/>
        <v>7</v>
      </c>
      <c r="N23" s="60">
        <f>VLOOKUP($A23,'Return Data'!$B$7:$R$2292,17,0)</f>
        <v>4.2694999999999999</v>
      </c>
      <c r="O23" s="61">
        <f t="shared" si="7"/>
        <v>11</v>
      </c>
      <c r="P23" s="60">
        <f>VLOOKUP($A23,'Return Data'!$B$7:$R$2292,14,0)</f>
        <v>6.5301</v>
      </c>
      <c r="Q23" s="61">
        <f t="shared" si="8"/>
        <v>6</v>
      </c>
      <c r="R23" s="60">
        <f>VLOOKUP($A23,'Return Data'!$B$7:$R$2292,16,0)</f>
        <v>5.6791999999999998</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23</v>
      </c>
      <c r="H24" s="60">
        <f>VLOOKUP($A24,'Return Data'!$B$7:$R$2292,11,0)</f>
        <v>0</v>
      </c>
      <c r="I24" s="61">
        <f t="shared" si="4"/>
        <v>21</v>
      </c>
      <c r="J24" s="60">
        <f>VLOOKUP($A24,'Return Data'!$B$7:$R$2292,12,0)</f>
        <v>0</v>
      </c>
      <c r="K24" s="61">
        <f t="shared" si="5"/>
        <v>20</v>
      </c>
      <c r="L24" s="60">
        <f>VLOOKUP($A24,'Return Data'!$B$7:$R$2292,13,0)</f>
        <v>0</v>
      </c>
      <c r="M24" s="61">
        <f t="shared" si="6"/>
        <v>29</v>
      </c>
      <c r="N24" s="60">
        <f>VLOOKUP($A24,'Return Data'!$B$7:$R$2292,17,0)</f>
        <v>0</v>
      </c>
      <c r="O24" s="61">
        <f t="shared" si="7"/>
        <v>29</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23</v>
      </c>
      <c r="H25" s="60">
        <f>VLOOKUP($A25,'Return Data'!$B$7:$R$2292,11,0)</f>
        <v>0</v>
      </c>
      <c r="I25" s="61">
        <f t="shared" si="4"/>
        <v>21</v>
      </c>
      <c r="J25" s="60">
        <f>VLOOKUP($A25,'Return Data'!$B$7:$R$2292,12,0)</f>
        <v>0</v>
      </c>
      <c r="K25" s="61">
        <f t="shared" si="5"/>
        <v>20</v>
      </c>
      <c r="L25" s="60">
        <f>VLOOKUP($A25,'Return Data'!$B$7:$R$2292,13,0)</f>
        <v>0</v>
      </c>
      <c r="M25" s="61">
        <f t="shared" si="6"/>
        <v>29</v>
      </c>
      <c r="N25" s="60"/>
      <c r="O25" s="61"/>
      <c r="P25" s="60"/>
      <c r="Q25" s="61"/>
      <c r="R25" s="60">
        <f>VLOOKUP($A25,'Return Data'!$B$7:$R$2292,16,0)</f>
        <v>0</v>
      </c>
      <c r="S25" s="62">
        <f t="shared" si="1"/>
        <v>30</v>
      </c>
    </row>
    <row r="26" spans="1:19" x14ac:dyDescent="0.3">
      <c r="A26" s="77" t="s">
        <v>1054</v>
      </c>
      <c r="B26" s="59">
        <f>VLOOKUP($A26,'Return Data'!$B$7:$R$2292,3,0)</f>
        <v>44771</v>
      </c>
      <c r="C26" s="60">
        <f>VLOOKUP($A26,'Return Data'!$B$7:$R$2292,4,0)</f>
        <v>14.965299999999999</v>
      </c>
      <c r="D26" s="60">
        <f>VLOOKUP($A26,'Return Data'!$B$7:$R$2292,9,0)</f>
        <v>9.9091000000000005</v>
      </c>
      <c r="E26" s="61">
        <f t="shared" si="2"/>
        <v>28</v>
      </c>
      <c r="F26" s="60">
        <f>VLOOKUP($A26,'Return Data'!$B$7:$R$2292,10,0)</f>
        <v>1.0210999999999999</v>
      </c>
      <c r="G26" s="61">
        <f t="shared" si="3"/>
        <v>15</v>
      </c>
      <c r="H26" s="60">
        <f>VLOOKUP($A26,'Return Data'!$B$7:$R$2292,11,0)</f>
        <v>0.37459999999999999</v>
      </c>
      <c r="I26" s="61">
        <f t="shared" si="4"/>
        <v>17</v>
      </c>
      <c r="J26" s="60">
        <f>VLOOKUP($A26,'Return Data'!$B$7:$R$2292,12,0)</f>
        <v>0.86409999999999998</v>
      </c>
      <c r="K26" s="61">
        <f t="shared" si="5"/>
        <v>15</v>
      </c>
      <c r="L26" s="60">
        <f>VLOOKUP($A26,'Return Data'!$B$7:$R$2292,13,0)</f>
        <v>5.0800999999999998</v>
      </c>
      <c r="M26" s="61">
        <f t="shared" si="6"/>
        <v>3</v>
      </c>
      <c r="N26" s="60">
        <f>VLOOKUP($A26,'Return Data'!$B$7:$R$2292,17,0)</f>
        <v>4.5281000000000002</v>
      </c>
      <c r="O26" s="61">
        <f t="shared" si="7"/>
        <v>9</v>
      </c>
      <c r="P26" s="60">
        <f>VLOOKUP($A26,'Return Data'!$B$7:$R$2292,14,0)</f>
        <v>2.9958999999999998</v>
      </c>
      <c r="Q26" s="61">
        <f t="shared" si="8"/>
        <v>27</v>
      </c>
      <c r="R26" s="60">
        <f>VLOOKUP($A26,'Return Data'!$B$7:$R$2292,16,0)</f>
        <v>5.6506999999999996</v>
      </c>
      <c r="S26" s="62">
        <f t="shared" si="1"/>
        <v>27</v>
      </c>
    </row>
    <row r="27" spans="1:19" x14ac:dyDescent="0.3">
      <c r="A27" s="77" t="s">
        <v>1057</v>
      </c>
      <c r="B27" s="59">
        <f>VLOOKUP($A27,'Return Data'!$B$7:$R$2292,3,0)</f>
        <v>44771</v>
      </c>
      <c r="C27" s="60">
        <f>VLOOKUP($A27,'Return Data'!$B$7:$R$2292,4,0)</f>
        <v>102.1026</v>
      </c>
      <c r="D27" s="60">
        <f>VLOOKUP($A27,'Return Data'!$B$7:$R$2292,9,0)</f>
        <v>14.259600000000001</v>
      </c>
      <c r="E27" s="61">
        <f t="shared" si="2"/>
        <v>10</v>
      </c>
      <c r="F27" s="60">
        <f>VLOOKUP($A27,'Return Data'!$B$7:$R$2292,10,0)</f>
        <v>0.26100000000000001</v>
      </c>
      <c r="G27" s="61">
        <f t="shared" si="3"/>
        <v>20</v>
      </c>
      <c r="H27" s="60">
        <f>VLOOKUP($A27,'Return Data'!$B$7:$R$2292,11,0)</f>
        <v>0.69120000000000004</v>
      </c>
      <c r="I27" s="61">
        <f t="shared" si="4"/>
        <v>14</v>
      </c>
      <c r="J27" s="60">
        <f>VLOOKUP($A27,'Return Data'!$B$7:$R$2292,12,0)</f>
        <v>1.0669</v>
      </c>
      <c r="K27" s="61">
        <f t="shared" si="5"/>
        <v>10</v>
      </c>
      <c r="L27" s="60">
        <f>VLOOKUP($A27,'Return Data'!$B$7:$R$2292,13,0)</f>
        <v>2.4474</v>
      </c>
      <c r="M27" s="61">
        <f t="shared" si="6"/>
        <v>10</v>
      </c>
      <c r="N27" s="60">
        <f>VLOOKUP($A27,'Return Data'!$B$7:$R$2292,17,0)</f>
        <v>3.3822999999999999</v>
      </c>
      <c r="O27" s="61">
        <f t="shared" si="7"/>
        <v>13</v>
      </c>
      <c r="P27" s="60">
        <f>VLOOKUP($A27,'Return Data'!$B$7:$R$2292,14,0)</f>
        <v>5.9527999999999999</v>
      </c>
      <c r="Q27" s="61">
        <f t="shared" si="8"/>
        <v>10</v>
      </c>
      <c r="R27" s="60">
        <f>VLOOKUP($A27,'Return Data'!$B$7:$R$2292,16,0)</f>
        <v>9.0601000000000003</v>
      </c>
      <c r="S27" s="62">
        <f t="shared" si="1"/>
        <v>1</v>
      </c>
    </row>
    <row r="28" spans="1:19" x14ac:dyDescent="0.3">
      <c r="A28" s="77" t="s">
        <v>1060</v>
      </c>
      <c r="B28" s="59">
        <f>VLOOKUP($A28,'Return Data'!$B$7:$R$2292,3,0)</f>
        <v>44771</v>
      </c>
      <c r="C28" s="60">
        <f>VLOOKUP($A28,'Return Data'!$B$7:$R$2292,4,0)</f>
        <v>46.182899999999997</v>
      </c>
      <c r="D28" s="60">
        <f>VLOOKUP($A28,'Return Data'!$B$7:$R$2292,9,0)</f>
        <v>11.4024</v>
      </c>
      <c r="E28" s="61">
        <f t="shared" si="2"/>
        <v>25</v>
      </c>
      <c r="F28" s="60">
        <f>VLOOKUP($A28,'Return Data'!$B$7:$R$2292,10,0)</f>
        <v>1.4302999999999999</v>
      </c>
      <c r="G28" s="61">
        <f t="shared" si="3"/>
        <v>10</v>
      </c>
      <c r="H28" s="60">
        <f>VLOOKUP($A28,'Return Data'!$B$7:$R$2292,11,0)</f>
        <v>0.71509999999999996</v>
      </c>
      <c r="I28" s="61">
        <f t="shared" si="4"/>
        <v>13</v>
      </c>
      <c r="J28" s="60">
        <f>VLOOKUP($A28,'Return Data'!$B$7:$R$2292,12,0)</f>
        <v>8.72E-2</v>
      </c>
      <c r="K28" s="61">
        <f t="shared" si="5"/>
        <v>19</v>
      </c>
      <c r="L28" s="60">
        <f>VLOOKUP($A28,'Return Data'!$B$7:$R$2292,13,0)</f>
        <v>0.78759999999999997</v>
      </c>
      <c r="M28" s="61">
        <f t="shared" si="6"/>
        <v>22</v>
      </c>
      <c r="N28" s="60">
        <f>VLOOKUP($A28,'Return Data'!$B$7:$R$2292,17,0)</f>
        <v>1.6637999999999999</v>
      </c>
      <c r="O28" s="61">
        <f t="shared" si="7"/>
        <v>20</v>
      </c>
      <c r="P28" s="60">
        <f>VLOOKUP($A28,'Return Data'!$B$7:$R$2292,14,0)</f>
        <v>4.4694000000000003</v>
      </c>
      <c r="Q28" s="61">
        <f t="shared" si="8"/>
        <v>18</v>
      </c>
      <c r="R28" s="60">
        <f>VLOOKUP($A28,'Return Data'!$B$7:$R$2292,16,0)</f>
        <v>8.0038999999999998</v>
      </c>
      <c r="S28" s="62">
        <f t="shared" si="1"/>
        <v>9</v>
      </c>
    </row>
    <row r="29" spans="1:19" x14ac:dyDescent="0.3">
      <c r="A29" s="77" t="s">
        <v>1061</v>
      </c>
      <c r="B29" s="59">
        <f>VLOOKUP($A29,'Return Data'!$B$7:$R$2292,3,0)</f>
        <v>44771</v>
      </c>
      <c r="C29" s="60">
        <f>VLOOKUP($A29,'Return Data'!$B$7:$R$2292,4,0)</f>
        <v>47.117100000000001</v>
      </c>
      <c r="D29" s="60">
        <f>VLOOKUP($A29,'Return Data'!$B$7:$R$2292,9,0)</f>
        <v>12.369400000000001</v>
      </c>
      <c r="E29" s="61">
        <f t="shared" si="2"/>
        <v>20</v>
      </c>
      <c r="F29" s="60">
        <f>VLOOKUP($A29,'Return Data'!$B$7:$R$2292,10,0)</f>
        <v>-1.4234</v>
      </c>
      <c r="G29" s="61">
        <f t="shared" si="3"/>
        <v>32</v>
      </c>
      <c r="H29" s="60">
        <f>VLOOKUP($A29,'Return Data'!$B$7:$R$2292,11,0)</f>
        <v>-1.0981000000000001</v>
      </c>
      <c r="I29" s="61">
        <f t="shared" si="4"/>
        <v>34</v>
      </c>
      <c r="J29" s="60">
        <f>VLOOKUP($A29,'Return Data'!$B$7:$R$2292,12,0)</f>
        <v>-1.4247000000000001</v>
      </c>
      <c r="K29" s="61">
        <f t="shared" si="5"/>
        <v>32</v>
      </c>
      <c r="L29" s="60">
        <f>VLOOKUP($A29,'Return Data'!$B$7:$R$2292,13,0)</f>
        <v>-5.3E-3</v>
      </c>
      <c r="M29" s="61">
        <f t="shared" si="6"/>
        <v>34</v>
      </c>
      <c r="N29" s="60">
        <f>VLOOKUP($A29,'Return Data'!$B$7:$R$2292,17,0)</f>
        <v>1.5034000000000001</v>
      </c>
      <c r="O29" s="61">
        <f t="shared" si="7"/>
        <v>21</v>
      </c>
      <c r="P29" s="60">
        <f>VLOOKUP($A29,'Return Data'!$B$7:$R$2292,14,0)</f>
        <v>4.0095999999999998</v>
      </c>
      <c r="Q29" s="61">
        <f t="shared" si="8"/>
        <v>21</v>
      </c>
      <c r="R29" s="60">
        <f>VLOOKUP($A29,'Return Data'!$B$7:$R$2292,16,0)</f>
        <v>7.3367000000000004</v>
      </c>
      <c r="S29" s="62">
        <f t="shared" si="1"/>
        <v>21</v>
      </c>
    </row>
    <row r="30" spans="1:19" x14ac:dyDescent="0.3">
      <c r="A30" s="77" t="s">
        <v>1063</v>
      </c>
      <c r="B30" s="59">
        <f>VLOOKUP($A30,'Return Data'!$B$7:$R$2292,3,0)</f>
        <v>44771</v>
      </c>
      <c r="C30" s="60">
        <f>VLOOKUP($A30,'Return Data'!$B$7:$R$2292,4,0)</f>
        <v>34.995899999999999</v>
      </c>
      <c r="D30" s="60">
        <f>VLOOKUP($A30,'Return Data'!$B$7:$R$2292,9,0)</f>
        <v>14.426600000000001</v>
      </c>
      <c r="E30" s="61">
        <f t="shared" si="2"/>
        <v>8</v>
      </c>
      <c r="F30" s="60">
        <f>VLOOKUP($A30,'Return Data'!$B$7:$R$2292,10,0)</f>
        <v>1.2555000000000001</v>
      </c>
      <c r="G30" s="61">
        <f t="shared" si="3"/>
        <v>13</v>
      </c>
      <c r="H30" s="60">
        <f>VLOOKUP($A30,'Return Data'!$B$7:$R$2292,11,0)</f>
        <v>-1.0148999999999999</v>
      </c>
      <c r="I30" s="61">
        <f t="shared" si="4"/>
        <v>33</v>
      </c>
      <c r="J30" s="60">
        <f>VLOOKUP($A30,'Return Data'!$B$7:$R$2292,12,0)</f>
        <v>-0.87450000000000006</v>
      </c>
      <c r="K30" s="61">
        <f t="shared" si="5"/>
        <v>31</v>
      </c>
      <c r="L30" s="60">
        <f>VLOOKUP($A30,'Return Data'!$B$7:$R$2292,13,0)</f>
        <v>0.61760000000000004</v>
      </c>
      <c r="M30" s="61">
        <f t="shared" si="6"/>
        <v>25</v>
      </c>
      <c r="N30" s="60">
        <f>VLOOKUP($A30,'Return Data'!$B$7:$R$2292,17,0)</f>
        <v>1.2563</v>
      </c>
      <c r="O30" s="61">
        <f t="shared" si="7"/>
        <v>24</v>
      </c>
      <c r="P30" s="60">
        <f>VLOOKUP($A30,'Return Data'!$B$7:$R$2292,14,0)</f>
        <v>3.6135000000000002</v>
      </c>
      <c r="Q30" s="61">
        <f t="shared" si="8"/>
        <v>25</v>
      </c>
      <c r="R30" s="60">
        <f>VLOOKUP($A30,'Return Data'!$B$7:$R$2292,16,0)</f>
        <v>6.5834999999999999</v>
      </c>
      <c r="S30" s="62">
        <f t="shared" si="1"/>
        <v>24</v>
      </c>
    </row>
    <row r="31" spans="1:19" x14ac:dyDescent="0.3">
      <c r="A31" s="77" t="s">
        <v>1065</v>
      </c>
      <c r="B31" s="59">
        <f>VLOOKUP($A31,'Return Data'!$B$7:$R$2292,3,0)</f>
        <v>44771</v>
      </c>
      <c r="C31" s="60">
        <f>VLOOKUP($A31,'Return Data'!$B$7:$R$2292,4,0)</f>
        <v>31.968800000000002</v>
      </c>
      <c r="D31" s="60">
        <f>VLOOKUP($A31,'Return Data'!$B$7:$R$2292,9,0)</f>
        <v>16.318300000000001</v>
      </c>
      <c r="E31" s="61">
        <f t="shared" si="2"/>
        <v>2</v>
      </c>
      <c r="F31" s="60">
        <f>VLOOKUP($A31,'Return Data'!$B$7:$R$2292,10,0)</f>
        <v>2.7158000000000002</v>
      </c>
      <c r="G31" s="61">
        <f t="shared" si="3"/>
        <v>5</v>
      </c>
      <c r="H31" s="60">
        <f>VLOOKUP($A31,'Return Data'!$B$7:$R$2292,11,0)</f>
        <v>2.4762</v>
      </c>
      <c r="I31" s="61">
        <f t="shared" si="4"/>
        <v>5</v>
      </c>
      <c r="J31" s="60">
        <f>VLOOKUP($A31,'Return Data'!$B$7:$R$2292,12,0)</f>
        <v>1.0371999999999999</v>
      </c>
      <c r="K31" s="61">
        <f t="shared" si="5"/>
        <v>11</v>
      </c>
      <c r="L31" s="60">
        <f>VLOOKUP($A31,'Return Data'!$B$7:$R$2292,13,0)</f>
        <v>2.1446000000000001</v>
      </c>
      <c r="M31" s="61">
        <f t="shared" si="6"/>
        <v>12</v>
      </c>
      <c r="N31" s="60">
        <f>VLOOKUP($A31,'Return Data'!$B$7:$R$2292,17,0)</f>
        <v>2.9535</v>
      </c>
      <c r="O31" s="61">
        <f t="shared" si="7"/>
        <v>15</v>
      </c>
      <c r="P31" s="60">
        <f>VLOOKUP($A31,'Return Data'!$B$7:$R$2292,14,0)</f>
        <v>6.1231</v>
      </c>
      <c r="Q31" s="61">
        <f t="shared" si="8"/>
        <v>8</v>
      </c>
      <c r="R31" s="60">
        <f>VLOOKUP($A31,'Return Data'!$B$7:$R$2292,16,0)</f>
        <v>8.6857000000000006</v>
      </c>
      <c r="S31" s="62">
        <f t="shared" si="1"/>
        <v>3</v>
      </c>
    </row>
    <row r="32" spans="1:19" x14ac:dyDescent="0.3">
      <c r="A32" s="77" t="s">
        <v>1068</v>
      </c>
      <c r="B32" s="59">
        <f>VLOOKUP($A32,'Return Data'!$B$7:$R$2292,3,0)</f>
        <v>44771</v>
      </c>
      <c r="C32" s="60">
        <f>VLOOKUP($A32,'Return Data'!$B$7:$R$2292,4,0)</f>
        <v>54.039299999999997</v>
      </c>
      <c r="D32" s="60">
        <f>VLOOKUP($A32,'Return Data'!$B$7:$R$2292,9,0)</f>
        <v>15.4588</v>
      </c>
      <c r="E32" s="61">
        <f t="shared" si="2"/>
        <v>5</v>
      </c>
      <c r="F32" s="60">
        <f>VLOOKUP($A32,'Return Data'!$B$7:$R$2292,10,0)</f>
        <v>-0.14319999999999999</v>
      </c>
      <c r="G32" s="61">
        <f t="shared" si="3"/>
        <v>28</v>
      </c>
      <c r="H32" s="60">
        <f>VLOOKUP($A32,'Return Data'!$B$7:$R$2292,11,0)</f>
        <v>-0.80249999999999999</v>
      </c>
      <c r="I32" s="61">
        <f t="shared" si="4"/>
        <v>30</v>
      </c>
      <c r="J32" s="60">
        <f>VLOOKUP($A32,'Return Data'!$B$7:$R$2292,12,0)</f>
        <v>-0.57150000000000001</v>
      </c>
      <c r="K32" s="61">
        <f t="shared" si="5"/>
        <v>27</v>
      </c>
      <c r="L32" s="60">
        <f>VLOOKUP($A32,'Return Data'!$B$7:$R$2292,13,0)</f>
        <v>0.44669999999999999</v>
      </c>
      <c r="M32" s="61">
        <f t="shared" si="6"/>
        <v>26</v>
      </c>
      <c r="N32" s="60">
        <f>VLOOKUP($A32,'Return Data'!$B$7:$R$2292,17,0)</f>
        <v>1.2315</v>
      </c>
      <c r="O32" s="61">
        <f t="shared" si="7"/>
        <v>25</v>
      </c>
      <c r="P32" s="60">
        <f>VLOOKUP($A32,'Return Data'!$B$7:$R$2292,14,0)</f>
        <v>4.5227000000000004</v>
      </c>
      <c r="Q32" s="61">
        <f t="shared" si="8"/>
        <v>17</v>
      </c>
      <c r="R32" s="60">
        <f>VLOOKUP($A32,'Return Data'!$B$7:$R$2292,16,0)</f>
        <v>7.9499000000000004</v>
      </c>
      <c r="S32" s="62">
        <f t="shared" si="1"/>
        <v>10</v>
      </c>
    </row>
    <row r="33" spans="1:19" x14ac:dyDescent="0.3">
      <c r="A33" s="77" t="s">
        <v>2005</v>
      </c>
      <c r="B33" s="59">
        <f>VLOOKUP($A33,'Return Data'!$B$7:$R$2292,3,0)</f>
        <v>44771</v>
      </c>
      <c r="C33" s="60">
        <f>VLOOKUP($A33,'Return Data'!$B$7:$R$2292,4,0)</f>
        <v>50.611699999999999</v>
      </c>
      <c r="D33" s="60">
        <f>VLOOKUP($A33,'Return Data'!$B$7:$R$2292,9,0)</f>
        <v>15.3775</v>
      </c>
      <c r="E33" s="61">
        <f t="shared" si="2"/>
        <v>7</v>
      </c>
      <c r="F33" s="60">
        <f>VLOOKUP($A33,'Return Data'!$B$7:$R$2292,10,0)</f>
        <v>1.3366</v>
      </c>
      <c r="G33" s="61">
        <f t="shared" si="3"/>
        <v>12</v>
      </c>
      <c r="H33" s="60">
        <f>VLOOKUP($A33,'Return Data'!$B$7:$R$2292,11,0)</f>
        <v>-0.80979999999999996</v>
      </c>
      <c r="I33" s="61">
        <f t="shared" si="4"/>
        <v>31</v>
      </c>
      <c r="J33" s="60">
        <f>VLOOKUP($A33,'Return Data'!$B$7:$R$2292,12,0)</f>
        <v>-0.64300000000000002</v>
      </c>
      <c r="K33" s="61">
        <f t="shared" si="5"/>
        <v>29</v>
      </c>
      <c r="L33" s="60">
        <f>VLOOKUP($A33,'Return Data'!$B$7:$R$2292,13,0)</f>
        <v>0.66749999999999998</v>
      </c>
      <c r="M33" s="61">
        <f t="shared" si="6"/>
        <v>23</v>
      </c>
      <c r="N33" s="60">
        <f>VLOOKUP($A33,'Return Data'!$B$7:$R$2292,17,0)</f>
        <v>1.0105</v>
      </c>
      <c r="O33" s="61">
        <f t="shared" si="7"/>
        <v>27</v>
      </c>
      <c r="P33" s="60">
        <f>VLOOKUP($A33,'Return Data'!$B$7:$R$2292,14,0)</f>
        <v>2.4910999999999999</v>
      </c>
      <c r="Q33" s="61">
        <f t="shared" si="8"/>
        <v>28</v>
      </c>
      <c r="R33" s="60">
        <f>VLOOKUP($A33,'Return Data'!$B$7:$R$2292,16,0)</f>
        <v>6.0724999999999998</v>
      </c>
      <c r="S33" s="62">
        <f t="shared" si="1"/>
        <v>25</v>
      </c>
    </row>
    <row r="34" spans="1:19" x14ac:dyDescent="0.3">
      <c r="A34" s="77" t="s">
        <v>1070</v>
      </c>
      <c r="B34" s="59">
        <f>VLOOKUP($A34,'Return Data'!$B$7:$R$2292,3,0)</f>
        <v>44771</v>
      </c>
      <c r="C34" s="60">
        <f>VLOOKUP($A34,'Return Data'!$B$7:$R$2292,4,0)</f>
        <v>62.282800000000002</v>
      </c>
      <c r="D34" s="60">
        <f>VLOOKUP($A34,'Return Data'!$B$7:$R$2292,9,0)</f>
        <v>15.9793</v>
      </c>
      <c r="E34" s="61">
        <f t="shared" si="2"/>
        <v>4</v>
      </c>
      <c r="F34" s="60">
        <f>VLOOKUP($A34,'Return Data'!$B$7:$R$2292,10,0)</f>
        <v>0.50939999999999996</v>
      </c>
      <c r="G34" s="61">
        <f t="shared" si="3"/>
        <v>17</v>
      </c>
      <c r="H34" s="60">
        <f>VLOOKUP($A34,'Return Data'!$B$7:$R$2292,11,0)</f>
        <v>-0.32150000000000001</v>
      </c>
      <c r="I34" s="61">
        <f t="shared" si="4"/>
        <v>28</v>
      </c>
      <c r="J34" s="60">
        <f>VLOOKUP($A34,'Return Data'!$B$7:$R$2292,12,0)</f>
        <v>-0.23080000000000001</v>
      </c>
      <c r="K34" s="61">
        <f t="shared" si="5"/>
        <v>26</v>
      </c>
      <c r="L34" s="60">
        <f>VLOOKUP($A34,'Return Data'!$B$7:$R$2292,13,0)</f>
        <v>1.5268999999999999</v>
      </c>
      <c r="M34" s="61">
        <f t="shared" si="6"/>
        <v>15</v>
      </c>
      <c r="N34" s="60">
        <f>VLOOKUP($A34,'Return Data'!$B$7:$R$2292,17,0)</f>
        <v>2.3488000000000002</v>
      </c>
      <c r="O34" s="61">
        <f t="shared" si="7"/>
        <v>16</v>
      </c>
      <c r="P34" s="60">
        <f>VLOOKUP($A34,'Return Data'!$B$7:$R$2292,14,0)</f>
        <v>5.1368</v>
      </c>
      <c r="Q34" s="61">
        <f t="shared" si="8"/>
        <v>15</v>
      </c>
      <c r="R34" s="60">
        <f>VLOOKUP($A34,'Return Data'!$B$7:$R$2292,16,0)</f>
        <v>8.3948999999999998</v>
      </c>
      <c r="S34" s="62">
        <f t="shared" si="1"/>
        <v>5</v>
      </c>
    </row>
    <row r="35" spans="1:19" x14ac:dyDescent="0.3">
      <c r="A35" s="77" t="s">
        <v>1889</v>
      </c>
      <c r="B35" s="59">
        <f>VLOOKUP($A35,'Return Data'!$B$7:$R$2292,3,0)</f>
        <v>44771</v>
      </c>
      <c r="C35" s="60">
        <f>VLOOKUP($A35,'Return Data'!$B$7:$R$2292,4,0)</f>
        <v>57.836500000000001</v>
      </c>
      <c r="D35" s="60">
        <f>VLOOKUP($A35,'Return Data'!$B$7:$R$2292,9,0)</f>
        <v>11.6317</v>
      </c>
      <c r="E35" s="61">
        <f t="shared" si="2"/>
        <v>24</v>
      </c>
      <c r="F35" s="60">
        <f>VLOOKUP($A35,'Return Data'!$B$7:$R$2292,10,0)</f>
        <v>1.6301000000000001</v>
      </c>
      <c r="G35" s="61">
        <f t="shared" si="3"/>
        <v>6</v>
      </c>
      <c r="H35" s="60">
        <f>VLOOKUP($A35,'Return Data'!$B$7:$R$2292,11,0)</f>
        <v>2.9499999999999998E-2</v>
      </c>
      <c r="I35" s="61">
        <f t="shared" si="4"/>
        <v>20</v>
      </c>
      <c r="J35" s="60">
        <f>VLOOKUP($A35,'Return Data'!$B$7:$R$2292,12,0)</f>
        <v>0.23250000000000001</v>
      </c>
      <c r="K35" s="61">
        <f t="shared" si="5"/>
        <v>18</v>
      </c>
      <c r="L35" s="60">
        <f>VLOOKUP($A35,'Return Data'!$B$7:$R$2292,13,0)</f>
        <v>0.63419999999999999</v>
      </c>
      <c r="M35" s="61">
        <f t="shared" si="6"/>
        <v>24</v>
      </c>
      <c r="N35" s="60">
        <f>VLOOKUP($A35,'Return Data'!$B$7:$R$2292,17,0)</f>
        <v>1.0551999999999999</v>
      </c>
      <c r="O35" s="61">
        <f t="shared" si="7"/>
        <v>26</v>
      </c>
      <c r="P35" s="60">
        <f>VLOOKUP($A35,'Return Data'!$B$7:$R$2292,14,0)</f>
        <v>4.0109000000000004</v>
      </c>
      <c r="Q35" s="61">
        <f t="shared" si="8"/>
        <v>20</v>
      </c>
      <c r="R35" s="60">
        <f>VLOOKUP($A35,'Return Data'!$B$7:$R$2292,16,0)</f>
        <v>7.7587000000000002</v>
      </c>
      <c r="S35" s="62">
        <f t="shared" si="1"/>
        <v>14</v>
      </c>
    </row>
    <row r="36" spans="1:19" x14ac:dyDescent="0.3">
      <c r="A36" s="77" t="s">
        <v>1072</v>
      </c>
      <c r="B36" s="59">
        <f>VLOOKUP($A36,'Return Data'!$B$7:$R$2292,3,0)</f>
        <v>44771</v>
      </c>
      <c r="C36" s="60">
        <f>VLOOKUP($A36,'Return Data'!$B$7:$R$2292,4,0)</f>
        <v>72.001800000000003</v>
      </c>
      <c r="D36" s="60">
        <f>VLOOKUP($A36,'Return Data'!$B$7:$R$2292,9,0)</f>
        <v>12.794600000000001</v>
      </c>
      <c r="E36" s="61">
        <f t="shared" si="2"/>
        <v>19</v>
      </c>
      <c r="F36" s="60">
        <f>VLOOKUP($A36,'Return Data'!$B$7:$R$2292,10,0)</f>
        <v>-0.63790000000000002</v>
      </c>
      <c r="G36" s="61">
        <f t="shared" si="3"/>
        <v>31</v>
      </c>
      <c r="H36" s="60">
        <f>VLOOKUP($A36,'Return Data'!$B$7:$R$2292,11,0)</f>
        <v>-0.25559999999999999</v>
      </c>
      <c r="I36" s="61">
        <f t="shared" si="4"/>
        <v>27</v>
      </c>
      <c r="J36" s="60">
        <f>VLOOKUP($A36,'Return Data'!$B$7:$R$2292,12,0)</f>
        <v>-0.57689999999999997</v>
      </c>
      <c r="K36" s="61">
        <f t="shared" si="5"/>
        <v>28</v>
      </c>
      <c r="L36" s="60">
        <f>VLOOKUP($A36,'Return Data'!$B$7:$R$2292,13,0)</f>
        <v>0.97860000000000003</v>
      </c>
      <c r="M36" s="61">
        <f t="shared" si="6"/>
        <v>21</v>
      </c>
      <c r="N36" s="60">
        <f>VLOOKUP($A36,'Return Data'!$B$7:$R$2292,17,0)</f>
        <v>1.3854</v>
      </c>
      <c r="O36" s="61">
        <f t="shared" si="7"/>
        <v>22</v>
      </c>
      <c r="P36" s="60">
        <f>VLOOKUP($A36,'Return Data'!$B$7:$R$2292,14,0)</f>
        <v>4.4013</v>
      </c>
      <c r="Q36" s="61">
        <f t="shared" si="8"/>
        <v>19</v>
      </c>
      <c r="R36" s="60">
        <f>VLOOKUP($A36,'Return Data'!$B$7:$R$2292,16,0)</f>
        <v>8.3727</v>
      </c>
      <c r="S36" s="62">
        <f t="shared" si="1"/>
        <v>6</v>
      </c>
    </row>
    <row r="37" spans="1:19" x14ac:dyDescent="0.3">
      <c r="A37" s="77" t="s">
        <v>1075</v>
      </c>
      <c r="B37" s="59">
        <f>VLOOKUP($A37,'Return Data'!$B$7:$R$2292,3,0)</f>
        <v>44771</v>
      </c>
      <c r="C37" s="60">
        <f>VLOOKUP($A37,'Return Data'!$B$7:$R$2292,4,0)</f>
        <v>56.887999999999998</v>
      </c>
      <c r="D37" s="60">
        <f>VLOOKUP($A37,'Return Data'!$B$7:$R$2292,9,0)</f>
        <v>12.2944</v>
      </c>
      <c r="E37" s="61">
        <f t="shared" si="2"/>
        <v>21</v>
      </c>
      <c r="F37" s="60">
        <f>VLOOKUP($A37,'Return Data'!$B$7:$R$2292,10,0)</f>
        <v>1.4755</v>
      </c>
      <c r="G37" s="61">
        <f t="shared" si="3"/>
        <v>9</v>
      </c>
      <c r="H37" s="60">
        <f>VLOOKUP($A37,'Return Data'!$B$7:$R$2292,11,0)</f>
        <v>1.3086</v>
      </c>
      <c r="I37" s="61">
        <f t="shared" si="4"/>
        <v>9</v>
      </c>
      <c r="J37" s="60">
        <f>VLOOKUP($A37,'Return Data'!$B$7:$R$2292,12,0)</f>
        <v>1.0170999999999999</v>
      </c>
      <c r="K37" s="61">
        <f t="shared" si="5"/>
        <v>12</v>
      </c>
      <c r="L37" s="60">
        <f>VLOOKUP($A37,'Return Data'!$B$7:$R$2292,13,0)</f>
        <v>1.7274</v>
      </c>
      <c r="M37" s="61">
        <f t="shared" si="6"/>
        <v>14</v>
      </c>
      <c r="N37" s="60">
        <f>VLOOKUP($A37,'Return Data'!$B$7:$R$2292,17,0)</f>
        <v>3.5655999999999999</v>
      </c>
      <c r="O37" s="61">
        <f t="shared" si="7"/>
        <v>12</v>
      </c>
      <c r="P37" s="60">
        <f>VLOOKUP($A37,'Return Data'!$B$7:$R$2292,14,0)</f>
        <v>6.5467000000000004</v>
      </c>
      <c r="Q37" s="61">
        <f t="shared" si="8"/>
        <v>5</v>
      </c>
      <c r="R37" s="60">
        <f>VLOOKUP($A37,'Return Data'!$B$7:$R$2292,16,0)</f>
        <v>7.5876999999999999</v>
      </c>
      <c r="S37" s="62">
        <f t="shared" si="1"/>
        <v>17</v>
      </c>
    </row>
    <row r="38" spans="1:19" x14ac:dyDescent="0.3">
      <c r="A38" s="77" t="s">
        <v>1077</v>
      </c>
      <c r="B38" s="59">
        <f>VLOOKUP($A38,'Return Data'!$B$7:$R$2292,3,0)</f>
        <v>44771</v>
      </c>
      <c r="C38" s="60">
        <f>VLOOKUP($A38,'Return Data'!$B$7:$R$2292,4,0)</f>
        <v>66.443899999999999</v>
      </c>
      <c r="D38" s="60">
        <f>VLOOKUP($A38,'Return Data'!$B$7:$R$2292,9,0)</f>
        <v>14.296799999999999</v>
      </c>
      <c r="E38" s="61">
        <f t="shared" si="2"/>
        <v>9</v>
      </c>
      <c r="F38" s="60">
        <f>VLOOKUP($A38,'Return Data'!$B$7:$R$2292,10,0)</f>
        <v>0.40670000000000001</v>
      </c>
      <c r="G38" s="61">
        <f t="shared" si="3"/>
        <v>19</v>
      </c>
      <c r="H38" s="60">
        <f>VLOOKUP($A38,'Return Data'!$B$7:$R$2292,11,0)</f>
        <v>0.25569999999999998</v>
      </c>
      <c r="I38" s="61">
        <f t="shared" si="4"/>
        <v>18</v>
      </c>
      <c r="J38" s="60">
        <f>VLOOKUP($A38,'Return Data'!$B$7:$R$2292,12,0)</f>
        <v>-5.3699999999999998E-2</v>
      </c>
      <c r="K38" s="61">
        <f t="shared" si="5"/>
        <v>25</v>
      </c>
      <c r="L38" s="60">
        <f>VLOOKUP($A38,'Return Data'!$B$7:$R$2292,13,0)</f>
        <v>1.097</v>
      </c>
      <c r="M38" s="61">
        <f t="shared" si="6"/>
        <v>20</v>
      </c>
      <c r="N38" s="60">
        <f>VLOOKUP($A38,'Return Data'!$B$7:$R$2292,17,0)</f>
        <v>2.0968</v>
      </c>
      <c r="O38" s="61">
        <f t="shared" si="7"/>
        <v>19</v>
      </c>
      <c r="P38" s="60">
        <f>VLOOKUP($A38,'Return Data'!$B$7:$R$2292,14,0)</f>
        <v>5.1448</v>
      </c>
      <c r="Q38" s="61">
        <f t="shared" si="8"/>
        <v>14</v>
      </c>
      <c r="R38" s="60">
        <f>VLOOKUP($A38,'Return Data'!$B$7:$R$2292,16,0)</f>
        <v>7.7826000000000004</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23</v>
      </c>
      <c r="H39" s="60">
        <f>VLOOKUP($A39,'Return Data'!$B$7:$R$2292,11,0)</f>
        <v>0</v>
      </c>
      <c r="I39" s="61">
        <f t="shared" si="4"/>
        <v>21</v>
      </c>
      <c r="J39" s="60">
        <f>VLOOKUP($A39,'Return Data'!$B$7:$R$2292,12,0)</f>
        <v>0</v>
      </c>
      <c r="K39" s="61">
        <f t="shared" si="5"/>
        <v>20</v>
      </c>
      <c r="L39" s="60">
        <f>VLOOKUP($A39,'Return Data'!$B$7:$R$2292,13,0)</f>
        <v>0</v>
      </c>
      <c r="M39" s="61">
        <f t="shared" si="6"/>
        <v>29</v>
      </c>
      <c r="N39" s="60"/>
      <c r="O39" s="61"/>
      <c r="P39" s="60"/>
      <c r="Q39" s="61"/>
      <c r="R39" s="60">
        <f>VLOOKUP($A39,'Return Data'!$B$7:$R$2292,16,0)</f>
        <v>0</v>
      </c>
      <c r="S39" s="62">
        <f t="shared" si="1"/>
        <v>30</v>
      </c>
    </row>
    <row r="40" spans="1:19" x14ac:dyDescent="0.3">
      <c r="A40" s="77" t="s">
        <v>1081</v>
      </c>
      <c r="B40" s="59">
        <f>VLOOKUP($A40,'Return Data'!$B$7:$R$2292,3,0)</f>
        <v>44771</v>
      </c>
      <c r="C40" s="60">
        <f>VLOOKUP($A40,'Return Data'!$B$7:$R$2292,4,0)</f>
        <v>59.401899999999998</v>
      </c>
      <c r="D40" s="60">
        <f>VLOOKUP($A40,'Return Data'!$B$7:$R$2292,9,0)</f>
        <v>12.142899999999999</v>
      </c>
      <c r="E40" s="61">
        <f t="shared" si="2"/>
        <v>22</v>
      </c>
      <c r="F40" s="60">
        <f>VLOOKUP($A40,'Return Data'!$B$7:$R$2292,10,0)</f>
        <v>32.443899999999999</v>
      </c>
      <c r="G40" s="61">
        <f t="shared" si="3"/>
        <v>2</v>
      </c>
      <c r="H40" s="60">
        <f>VLOOKUP($A40,'Return Data'!$B$7:$R$2292,11,0)</f>
        <v>14.918699999999999</v>
      </c>
      <c r="I40" s="61">
        <f t="shared" si="4"/>
        <v>2</v>
      </c>
      <c r="J40" s="60">
        <f>VLOOKUP($A40,'Return Data'!$B$7:$R$2292,12,0)</f>
        <v>9.5472999999999999</v>
      </c>
      <c r="K40" s="61">
        <f t="shared" si="5"/>
        <v>2</v>
      </c>
      <c r="L40" s="60">
        <f>VLOOKUP($A40,'Return Data'!$B$7:$R$2292,13,0)</f>
        <v>16.4008</v>
      </c>
      <c r="M40" s="61">
        <f t="shared" si="6"/>
        <v>2</v>
      </c>
      <c r="N40" s="60">
        <f>VLOOKUP($A40,'Return Data'!$B$7:$R$2292,17,0)</f>
        <v>8.9423999999999992</v>
      </c>
      <c r="O40" s="61">
        <f t="shared" si="7"/>
        <v>3</v>
      </c>
      <c r="P40" s="60">
        <f>VLOOKUP($A40,'Return Data'!$B$7:$R$2292,14,0)</f>
        <v>5.4408000000000003</v>
      </c>
      <c r="Q40" s="61">
        <f t="shared" si="8"/>
        <v>12</v>
      </c>
      <c r="R40" s="60">
        <f>VLOOKUP($A40,'Return Data'!$B$7:$R$2292,16,0)</f>
        <v>7.6628999999999996</v>
      </c>
      <c r="S40" s="62">
        <f t="shared" si="1"/>
        <v>16</v>
      </c>
    </row>
    <row r="41" spans="1:19" x14ac:dyDescent="0.3">
      <c r="A41" s="77" t="s">
        <v>955</v>
      </c>
      <c r="B41" s="59">
        <f>VLOOKUP($A41,'Return Data'!$B$7:$R$2292,3,0)</f>
        <v>44771</v>
      </c>
      <c r="C41" s="60">
        <f>VLOOKUP($A41,'Return Data'!$B$7:$R$2292,4,0)</f>
        <v>71.182699999999997</v>
      </c>
      <c r="D41" s="60">
        <f>VLOOKUP($A41,'Return Data'!$B$7:$R$2292,9,0)</f>
        <v>16.313199999999998</v>
      </c>
      <c r="E41" s="61">
        <f t="shared" si="2"/>
        <v>3</v>
      </c>
      <c r="F41" s="60">
        <f>VLOOKUP($A41,'Return Data'!$B$7:$R$2292,10,0)</f>
        <v>0.44280000000000003</v>
      </c>
      <c r="G41" s="61">
        <f t="shared" si="3"/>
        <v>18</v>
      </c>
      <c r="H41" s="60">
        <f>VLOOKUP($A41,'Return Data'!$B$7:$R$2292,11,0)</f>
        <v>0.72640000000000005</v>
      </c>
      <c r="I41" s="61">
        <f t="shared" si="4"/>
        <v>12</v>
      </c>
      <c r="J41" s="60">
        <f>VLOOKUP($A41,'Return Data'!$B$7:$R$2292,12,0)</f>
        <v>-1.4401999999999999</v>
      </c>
      <c r="K41" s="61">
        <f>RANK(J41,J$8:J$42,0)</f>
        <v>33</v>
      </c>
      <c r="L41" s="60">
        <f>VLOOKUP($A41,'Return Data'!$B$7:$R$2292,13,0)</f>
        <v>0.1545</v>
      </c>
      <c r="M41" s="61">
        <f>RANK(L41,L$8:L$42,0)</f>
        <v>28</v>
      </c>
      <c r="N41" s="60">
        <f>VLOOKUP($A41,'Return Data'!$B$7:$R$2292,17,0)</f>
        <v>0.32850000000000001</v>
      </c>
      <c r="O41" s="61">
        <f>RANK(N41,N$8:N$42,0)</f>
        <v>28</v>
      </c>
      <c r="P41" s="60">
        <f>VLOOKUP($A41,'Return Data'!$B$7:$R$2292,14,0)</f>
        <v>3.7113999999999998</v>
      </c>
      <c r="Q41" s="61">
        <f>RANK(P41,P$8:P$42,0)</f>
        <v>24</v>
      </c>
      <c r="R41" s="60">
        <f>VLOOKUP($A41,'Return Data'!$B$7:$R$2292,16,0)</f>
        <v>8.4952000000000005</v>
      </c>
      <c r="S41" s="62">
        <f t="shared" si="0"/>
        <v>4</v>
      </c>
    </row>
    <row r="42" spans="1:19" x14ac:dyDescent="0.3">
      <c r="A42" s="77" t="s">
        <v>957</v>
      </c>
      <c r="B42" s="59">
        <f>VLOOKUP($A42,'Return Data'!$B$7:$R$2292,3,0)</f>
        <v>44771</v>
      </c>
      <c r="C42" s="60">
        <f>VLOOKUP($A42,'Return Data'!$B$7:$R$2292,4,0)</f>
        <v>13.7698</v>
      </c>
      <c r="D42" s="60">
        <f>VLOOKUP($A42,'Return Data'!$B$7:$R$2292,9,0)</f>
        <v>13.7971</v>
      </c>
      <c r="E42" s="61">
        <f t="shared" si="2"/>
        <v>13</v>
      </c>
      <c r="F42" s="60">
        <f>VLOOKUP($A42,'Return Data'!$B$7:$R$2292,10,0)</f>
        <v>-3.6168999999999998</v>
      </c>
      <c r="G42" s="61">
        <f t="shared" si="3"/>
        <v>34</v>
      </c>
      <c r="H42" s="60">
        <f>VLOOKUP($A42,'Return Data'!$B$7:$R$2292,11,0)</f>
        <v>-0.44180000000000003</v>
      </c>
      <c r="I42" s="61">
        <f t="shared" si="4"/>
        <v>29</v>
      </c>
      <c r="J42" s="60">
        <f>VLOOKUP($A42,'Return Data'!$B$7:$R$2292,12,0)</f>
        <v>-1.4436</v>
      </c>
      <c r="K42" s="61">
        <f t="shared" ref="K42" si="9">RANK(J42,J$8:J$42,0)</f>
        <v>34</v>
      </c>
      <c r="L42" s="60">
        <f>VLOOKUP($A42,'Return Data'!$B$7:$R$2292,13,0)</f>
        <v>1.3050999999999999</v>
      </c>
      <c r="M42" s="61">
        <f t="shared" ref="M42" si="10">RANK(L42,L$8:L$42,0)</f>
        <v>18</v>
      </c>
      <c r="N42" s="60">
        <f>VLOOKUP($A42,'Return Data'!$B$7:$R$2292,17,0)</f>
        <v>-0.1905</v>
      </c>
      <c r="O42" s="61">
        <f t="shared" ref="O42" si="11">RANK(N42,N$8:N$42,0)</f>
        <v>31</v>
      </c>
      <c r="P42" s="60">
        <f>VLOOKUP($A42,'Return Data'!$B$7:$R$2292,14,0)</f>
        <v>3.7965</v>
      </c>
      <c r="Q42" s="61">
        <f t="shared" ref="Q42" si="12">RANK(P42,P$8:P$42,0)</f>
        <v>23</v>
      </c>
      <c r="R42" s="60">
        <f>VLOOKUP($A42,'Return Data'!$B$7:$R$2292,16,0)</f>
        <v>8.1858000000000004</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16.671391176470593</v>
      </c>
      <c r="E44" s="83"/>
      <c r="F44" s="84">
        <f>AVERAGE(F8:F42)</f>
        <v>3.3902558823529421</v>
      </c>
      <c r="G44" s="83"/>
      <c r="H44" s="84">
        <f>AVERAGE(H8:H42)</f>
        <v>2.1568617647058823</v>
      </c>
      <c r="I44" s="83"/>
      <c r="J44" s="84">
        <f>AVERAGE(J8:J42)</f>
        <v>1.5629205882352939</v>
      </c>
      <c r="K44" s="83"/>
      <c r="L44" s="84">
        <f>AVERAGE(L8:L42)</f>
        <v>2.5609058823529414</v>
      </c>
      <c r="M44" s="83"/>
      <c r="N44" s="84">
        <f>AVERAGE(N8:N42)</f>
        <v>3.4430903225806437</v>
      </c>
      <c r="O44" s="83"/>
      <c r="P44" s="84">
        <f>AVERAGE(P8:P42)</f>
        <v>4.7181333333333333</v>
      </c>
      <c r="Q44" s="83"/>
      <c r="R44" s="84">
        <f>AVERAGE(R8:R42)</f>
        <v>5.1012857142857158</v>
      </c>
      <c r="S44" s="85"/>
    </row>
    <row r="45" spans="1:19" x14ac:dyDescent="0.3">
      <c r="A45" s="82" t="s">
        <v>28</v>
      </c>
      <c r="B45" s="83"/>
      <c r="C45" s="83"/>
      <c r="D45" s="84">
        <f>MIN(D8:D42)</f>
        <v>0</v>
      </c>
      <c r="E45" s="83"/>
      <c r="F45" s="84">
        <f>MIN(F8:F42)</f>
        <v>-3.6168999999999998</v>
      </c>
      <c r="G45" s="83"/>
      <c r="H45" s="84">
        <f>MIN(H8:H42)</f>
        <v>-1.0981000000000001</v>
      </c>
      <c r="I45" s="83"/>
      <c r="J45" s="84">
        <f>MIN(J8:J42)</f>
        <v>-1.4436</v>
      </c>
      <c r="K45" s="83"/>
      <c r="L45" s="84">
        <f>MIN(L8:L42)</f>
        <v>-5.3E-3</v>
      </c>
      <c r="M45" s="83"/>
      <c r="N45" s="84">
        <f>MIN(N8:N42)</f>
        <v>-0.1905</v>
      </c>
      <c r="O45" s="83"/>
      <c r="P45" s="84">
        <f>MIN(P8:P42)</f>
        <v>-3.4994000000000001</v>
      </c>
      <c r="Q45" s="83"/>
      <c r="R45" s="84">
        <f>MIN(R8:R42)</f>
        <v>-35.334499999999998</v>
      </c>
      <c r="S45" s="85"/>
    </row>
    <row r="46" spans="1:19" ht="15" thickBot="1" x14ac:dyDescent="0.35">
      <c r="A46" s="86" t="s">
        <v>29</v>
      </c>
      <c r="B46" s="87"/>
      <c r="C46" s="87"/>
      <c r="D46" s="88">
        <f>MAX(D8:D42)</f>
        <v>198.85339999999999</v>
      </c>
      <c r="E46" s="87"/>
      <c r="F46" s="88">
        <f>MAX(F8:F42)</f>
        <v>64.609899999999996</v>
      </c>
      <c r="G46" s="87"/>
      <c r="H46" s="88">
        <f>MAX(H8:H42)</f>
        <v>42.910600000000002</v>
      </c>
      <c r="I46" s="87"/>
      <c r="J46" s="88">
        <f>MAX(J8:J42)</f>
        <v>29.7867</v>
      </c>
      <c r="K46" s="87"/>
      <c r="L46" s="88">
        <f>MAX(L8:L42)</f>
        <v>23.939</v>
      </c>
      <c r="M46" s="87"/>
      <c r="N46" s="88">
        <f>MAX(N8:N42)</f>
        <v>16.5608</v>
      </c>
      <c r="O46" s="87"/>
      <c r="P46" s="88">
        <f>MAX(P8:P42)</f>
        <v>9.5489999999999995</v>
      </c>
      <c r="Q46" s="87"/>
      <c r="R46" s="88">
        <f>MAX(R8:R42)</f>
        <v>9.0601000000000003</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44771</v>
      </c>
      <c r="C8" s="60">
        <f>VLOOKUP($A8,'Return Data'!$B$7:$R$2292,4,0)</f>
        <v>361.72</v>
      </c>
      <c r="D8" s="60">
        <f>VLOOKUP($A8,'Return Data'!$B$7:$R$2292,10,0)</f>
        <v>1.4784999999999999</v>
      </c>
      <c r="E8" s="61">
        <f t="shared" ref="E8:E35" si="0">RANK(D8,D$8:D$35,0)</f>
        <v>8</v>
      </c>
      <c r="F8" s="60">
        <f>VLOOKUP($A8,'Return Data'!$B$7:$R$2292,11,0)</f>
        <v>-5.2499999999999998E-2</v>
      </c>
      <c r="G8" s="61">
        <f t="shared" ref="G8:G35" si="1">RANK(F8,F$8:F$35,0)</f>
        <v>13</v>
      </c>
      <c r="H8" s="60">
        <f>VLOOKUP($A8,'Return Data'!$B$7:$R$2292,12,0)</f>
        <v>-2.9954999999999998</v>
      </c>
      <c r="I8" s="61">
        <f t="shared" ref="I8:I35" si="2">RANK(H8,H$8:H$35,0)</f>
        <v>12</v>
      </c>
      <c r="J8" s="60">
        <f>VLOOKUP($A8,'Return Data'!$B$7:$R$2292,13,0)</f>
        <v>7.6867999999999999</v>
      </c>
      <c r="K8" s="61">
        <f t="shared" ref="K8:K35" si="3">RANK(J8,J$8:J$35,0)</f>
        <v>9</v>
      </c>
      <c r="L8" s="60">
        <f>VLOOKUP($A8,'Return Data'!$B$7:$R$2292,17,0)</f>
        <v>26.419799999999999</v>
      </c>
      <c r="M8" s="61">
        <f t="shared" ref="M8:M35" si="4">RANK(L8,L$8:L$35,0)</f>
        <v>9</v>
      </c>
      <c r="N8" s="60">
        <f>VLOOKUP($A8,'Return Data'!$B$7:$R$2292,14,0)</f>
        <v>16.111000000000001</v>
      </c>
      <c r="O8" s="61">
        <f t="shared" ref="O8:O25" si="5">RANK(N8,N$8:N$35,0)</f>
        <v>16</v>
      </c>
      <c r="P8" s="60">
        <f>VLOOKUP($A8,'Return Data'!$B$7:$R$2292,15,0)</f>
        <v>10.4903</v>
      </c>
      <c r="Q8" s="61">
        <f t="shared" ref="Q8:Q25" si="6">RANK(P8,P$8:P$35,0)</f>
        <v>19</v>
      </c>
      <c r="R8" s="60">
        <f>VLOOKUP($A8,'Return Data'!$B$7:$R$2292,16,0)</f>
        <v>14.337400000000001</v>
      </c>
      <c r="S8" s="62">
        <f t="shared" ref="S8:S35" si="7">RANK(R8,R$8:R$35,0)</f>
        <v>11</v>
      </c>
    </row>
    <row r="9" spans="1:20" x14ac:dyDescent="0.3">
      <c r="A9" s="58" t="s">
        <v>908</v>
      </c>
      <c r="B9" s="59">
        <f>VLOOKUP($A9,'Return Data'!$B$7:$R$2292,3,0)</f>
        <v>44771</v>
      </c>
      <c r="C9" s="60">
        <f>VLOOKUP($A9,'Return Data'!$B$7:$R$2292,4,0)</f>
        <v>48.31</v>
      </c>
      <c r="D9" s="60">
        <f>VLOOKUP($A9,'Return Data'!$B$7:$R$2292,10,0)</f>
        <v>0.60389999999999999</v>
      </c>
      <c r="E9" s="61">
        <f t="shared" si="0"/>
        <v>21</v>
      </c>
      <c r="F9" s="60">
        <f>VLOOKUP($A9,'Return Data'!$B$7:$R$2292,11,0)</f>
        <v>-1.9882</v>
      </c>
      <c r="G9" s="61">
        <f t="shared" si="1"/>
        <v>25</v>
      </c>
      <c r="H9" s="60">
        <f>VLOOKUP($A9,'Return Data'!$B$7:$R$2292,12,0)</f>
        <v>-7.7348999999999997</v>
      </c>
      <c r="I9" s="61">
        <f t="shared" si="2"/>
        <v>28</v>
      </c>
      <c r="J9" s="60">
        <f>VLOOKUP($A9,'Return Data'!$B$7:$R$2292,13,0)</f>
        <v>2.5036999999999998</v>
      </c>
      <c r="K9" s="61">
        <f t="shared" si="3"/>
        <v>25</v>
      </c>
      <c r="L9" s="60">
        <f>VLOOKUP($A9,'Return Data'!$B$7:$R$2292,17,0)</f>
        <v>20.6829</v>
      </c>
      <c r="M9" s="61">
        <f t="shared" si="4"/>
        <v>25</v>
      </c>
      <c r="N9" s="60">
        <f>VLOOKUP($A9,'Return Data'!$B$7:$R$2292,14,0)</f>
        <v>15.7112</v>
      </c>
      <c r="O9" s="61">
        <f t="shared" si="5"/>
        <v>18</v>
      </c>
      <c r="P9" s="60">
        <f>VLOOKUP($A9,'Return Data'!$B$7:$R$2292,15,0)</f>
        <v>14.4343</v>
      </c>
      <c r="Q9" s="61">
        <f t="shared" si="6"/>
        <v>2</v>
      </c>
      <c r="R9" s="60">
        <f>VLOOKUP($A9,'Return Data'!$B$7:$R$2292,16,0)</f>
        <v>15.471500000000001</v>
      </c>
      <c r="S9" s="62">
        <f t="shared" si="7"/>
        <v>2</v>
      </c>
    </row>
    <row r="10" spans="1:20" x14ac:dyDescent="0.3">
      <c r="A10" s="58" t="s">
        <v>1977</v>
      </c>
      <c r="B10" s="59">
        <f>VLOOKUP($A10,'Return Data'!$B$7:$R$2292,3,0)</f>
        <v>44771</v>
      </c>
      <c r="C10" s="60">
        <f>VLOOKUP($A10,'Return Data'!$B$7:$R$2292,4,0)</f>
        <v>153.26570000000001</v>
      </c>
      <c r="D10" s="60">
        <f>VLOOKUP($A10,'Return Data'!$B$7:$R$2292,10,0)</f>
        <v>1.9622999999999999</v>
      </c>
      <c r="E10" s="61">
        <f t="shared" si="0"/>
        <v>5</v>
      </c>
      <c r="F10" s="60">
        <f>VLOOKUP($A10,'Return Data'!$B$7:$R$2292,11,0)</f>
        <v>0.52849999999999997</v>
      </c>
      <c r="G10" s="61">
        <f t="shared" si="1"/>
        <v>5</v>
      </c>
      <c r="H10" s="60">
        <f>VLOOKUP($A10,'Return Data'!$B$7:$R$2292,12,0)</f>
        <v>-2.5213000000000001</v>
      </c>
      <c r="I10" s="61">
        <f t="shared" si="2"/>
        <v>8</v>
      </c>
      <c r="J10" s="60">
        <f>VLOOKUP($A10,'Return Data'!$B$7:$R$2292,13,0)</f>
        <v>8.1468000000000007</v>
      </c>
      <c r="K10" s="61">
        <f t="shared" si="3"/>
        <v>6</v>
      </c>
      <c r="L10" s="60">
        <f>VLOOKUP($A10,'Return Data'!$B$7:$R$2292,17,0)</f>
        <v>22.961099999999998</v>
      </c>
      <c r="M10" s="61">
        <f t="shared" si="4"/>
        <v>20</v>
      </c>
      <c r="N10" s="60">
        <f>VLOOKUP($A10,'Return Data'!$B$7:$R$2292,14,0)</f>
        <v>17.103400000000001</v>
      </c>
      <c r="O10" s="61">
        <f t="shared" si="5"/>
        <v>9</v>
      </c>
      <c r="P10" s="60">
        <f>VLOOKUP($A10,'Return Data'!$B$7:$R$2292,15,0)</f>
        <v>12.422599999999999</v>
      </c>
      <c r="Q10" s="61">
        <f t="shared" si="6"/>
        <v>8</v>
      </c>
      <c r="R10" s="60">
        <f>VLOOKUP($A10,'Return Data'!$B$7:$R$2292,16,0)</f>
        <v>15.0694</v>
      </c>
      <c r="S10" s="62">
        <f t="shared" si="7"/>
        <v>6</v>
      </c>
    </row>
    <row r="11" spans="1:20" x14ac:dyDescent="0.3">
      <c r="A11" s="58" t="s">
        <v>912</v>
      </c>
      <c r="B11" s="59">
        <f>VLOOKUP($A11,'Return Data'!$B$7:$R$2292,3,0)</f>
        <v>44771</v>
      </c>
      <c r="C11" s="60">
        <f>VLOOKUP($A11,'Return Data'!$B$7:$R$2292,4,0)</f>
        <v>44.61</v>
      </c>
      <c r="D11" s="60">
        <f>VLOOKUP($A11,'Return Data'!$B$7:$R$2292,10,0)</f>
        <v>1.0419</v>
      </c>
      <c r="E11" s="61">
        <f t="shared" si="0"/>
        <v>14</v>
      </c>
      <c r="F11" s="60">
        <f>VLOOKUP($A11,'Return Data'!$B$7:$R$2292,11,0)</f>
        <v>-1.2398</v>
      </c>
      <c r="G11" s="61">
        <f t="shared" si="1"/>
        <v>21</v>
      </c>
      <c r="H11" s="60">
        <f>VLOOKUP($A11,'Return Data'!$B$7:$R$2292,12,0)</f>
        <v>-4.1058000000000003</v>
      </c>
      <c r="I11" s="61">
        <f t="shared" si="2"/>
        <v>20</v>
      </c>
      <c r="J11" s="60">
        <f>VLOOKUP($A11,'Return Data'!$B$7:$R$2292,13,0)</f>
        <v>5.5608000000000004</v>
      </c>
      <c r="K11" s="61">
        <f t="shared" si="3"/>
        <v>23</v>
      </c>
      <c r="L11" s="60">
        <f>VLOOKUP($A11,'Return Data'!$B$7:$R$2292,17,0)</f>
        <v>24.241599999999998</v>
      </c>
      <c r="M11" s="61">
        <f t="shared" si="4"/>
        <v>13</v>
      </c>
      <c r="N11" s="60">
        <f>VLOOKUP($A11,'Return Data'!$B$7:$R$2292,14,0)</f>
        <v>19.6812</v>
      </c>
      <c r="O11" s="61">
        <f t="shared" si="5"/>
        <v>2</v>
      </c>
      <c r="P11" s="60">
        <f>VLOOKUP($A11,'Return Data'!$B$7:$R$2292,15,0)</f>
        <v>14.683400000000001</v>
      </c>
      <c r="Q11" s="61">
        <f t="shared" si="6"/>
        <v>1</v>
      </c>
      <c r="R11" s="60">
        <f>VLOOKUP($A11,'Return Data'!$B$7:$R$2292,16,0)</f>
        <v>14.6731</v>
      </c>
      <c r="S11" s="62">
        <f t="shared" si="7"/>
        <v>9</v>
      </c>
    </row>
    <row r="12" spans="1:20" x14ac:dyDescent="0.3">
      <c r="A12" s="58" t="s">
        <v>914</v>
      </c>
      <c r="B12" s="59">
        <f>VLOOKUP($A12,'Return Data'!$B$7:$R$2292,3,0)</f>
        <v>44771</v>
      </c>
      <c r="C12" s="60">
        <f>VLOOKUP($A12,'Return Data'!$B$7:$R$2292,4,0)</f>
        <v>300.28300000000002</v>
      </c>
      <c r="D12" s="60">
        <f>VLOOKUP($A12,'Return Data'!$B$7:$R$2292,10,0)</f>
        <v>3.5011999999999999</v>
      </c>
      <c r="E12" s="61">
        <f t="shared" si="0"/>
        <v>2</v>
      </c>
      <c r="F12" s="60">
        <f>VLOOKUP($A12,'Return Data'!$B$7:$R$2292,11,0)</f>
        <v>-0.14330000000000001</v>
      </c>
      <c r="G12" s="61">
        <f t="shared" si="1"/>
        <v>14</v>
      </c>
      <c r="H12" s="60">
        <f>VLOOKUP($A12,'Return Data'!$B$7:$R$2292,12,0)</f>
        <v>-4.2207999999999997</v>
      </c>
      <c r="I12" s="61">
        <f t="shared" si="2"/>
        <v>21</v>
      </c>
      <c r="J12" s="60">
        <f>VLOOKUP($A12,'Return Data'!$B$7:$R$2292,13,0)</f>
        <v>0.59389999999999998</v>
      </c>
      <c r="K12" s="61">
        <f t="shared" si="3"/>
        <v>27</v>
      </c>
      <c r="L12" s="60">
        <f>VLOOKUP($A12,'Return Data'!$B$7:$R$2292,17,0)</f>
        <v>20.394400000000001</v>
      </c>
      <c r="M12" s="61">
        <f t="shared" si="4"/>
        <v>26</v>
      </c>
      <c r="N12" s="60">
        <f>VLOOKUP($A12,'Return Data'!$B$7:$R$2292,14,0)</f>
        <v>13.100300000000001</v>
      </c>
      <c r="O12" s="61">
        <f t="shared" si="5"/>
        <v>25</v>
      </c>
      <c r="P12" s="60">
        <f>VLOOKUP($A12,'Return Data'!$B$7:$R$2292,15,0)</f>
        <v>8.3476999999999997</v>
      </c>
      <c r="Q12" s="61">
        <f t="shared" si="6"/>
        <v>25</v>
      </c>
      <c r="R12" s="60">
        <f>VLOOKUP($A12,'Return Data'!$B$7:$R$2292,16,0)</f>
        <v>10.9314</v>
      </c>
      <c r="S12" s="62">
        <f t="shared" si="7"/>
        <v>25</v>
      </c>
    </row>
    <row r="13" spans="1:20" x14ac:dyDescent="0.3">
      <c r="A13" s="58" t="s">
        <v>916</v>
      </c>
      <c r="B13" s="59">
        <f>VLOOKUP($A13,'Return Data'!$B$7:$R$2292,3,0)</f>
        <v>44771</v>
      </c>
      <c r="C13" s="60">
        <f>VLOOKUP($A13,'Return Data'!$B$7:$R$2292,4,0)</f>
        <v>58.27</v>
      </c>
      <c r="D13" s="60">
        <f>VLOOKUP($A13,'Return Data'!$B$7:$R$2292,10,0)</f>
        <v>1.0228999999999999</v>
      </c>
      <c r="E13" s="61">
        <f t="shared" si="0"/>
        <v>16</v>
      </c>
      <c r="F13" s="60">
        <f>VLOOKUP($A13,'Return Data'!$B$7:$R$2292,11,0)</f>
        <v>0.27529999999999999</v>
      </c>
      <c r="G13" s="61">
        <f t="shared" si="1"/>
        <v>9</v>
      </c>
      <c r="H13" s="60">
        <f>VLOOKUP($A13,'Return Data'!$B$7:$R$2292,12,0)</f>
        <v>-2.5259</v>
      </c>
      <c r="I13" s="61">
        <f t="shared" si="2"/>
        <v>9</v>
      </c>
      <c r="J13" s="60">
        <f>VLOOKUP($A13,'Return Data'!$B$7:$R$2292,13,0)</f>
        <v>6.6825000000000001</v>
      </c>
      <c r="K13" s="61">
        <f t="shared" si="3"/>
        <v>17</v>
      </c>
      <c r="L13" s="60">
        <f>VLOOKUP($A13,'Return Data'!$B$7:$R$2292,17,0)</f>
        <v>24.109300000000001</v>
      </c>
      <c r="M13" s="61">
        <f t="shared" si="4"/>
        <v>14</v>
      </c>
      <c r="N13" s="60">
        <f>VLOOKUP($A13,'Return Data'!$B$7:$R$2292,14,0)</f>
        <v>17.168099999999999</v>
      </c>
      <c r="O13" s="61">
        <f t="shared" si="5"/>
        <v>7</v>
      </c>
      <c r="P13" s="60">
        <f>VLOOKUP($A13,'Return Data'!$B$7:$R$2292,15,0)</f>
        <v>12.678100000000001</v>
      </c>
      <c r="Q13" s="61">
        <f t="shared" si="6"/>
        <v>4</v>
      </c>
      <c r="R13" s="60">
        <f>VLOOKUP($A13,'Return Data'!$B$7:$R$2292,16,0)</f>
        <v>14.2296</v>
      </c>
      <c r="S13" s="62">
        <f t="shared" si="7"/>
        <v>12</v>
      </c>
    </row>
    <row r="14" spans="1:20" x14ac:dyDescent="0.3">
      <c r="A14" s="58" t="s">
        <v>918</v>
      </c>
      <c r="B14" s="59">
        <f>VLOOKUP($A14,'Return Data'!$B$7:$R$2292,3,0)</f>
        <v>44771</v>
      </c>
      <c r="C14" s="60">
        <f>VLOOKUP($A14,'Return Data'!$B$7:$R$2292,4,0)</f>
        <v>730.51260000000002</v>
      </c>
      <c r="D14" s="60">
        <f>VLOOKUP($A14,'Return Data'!$B$7:$R$2292,10,0)</f>
        <v>0.84199999999999997</v>
      </c>
      <c r="E14" s="61">
        <f t="shared" si="0"/>
        <v>18</v>
      </c>
      <c r="F14" s="60">
        <f>VLOOKUP($A14,'Return Data'!$B$7:$R$2292,11,0)</f>
        <v>-2.0247000000000002</v>
      </c>
      <c r="G14" s="61">
        <f t="shared" si="1"/>
        <v>26</v>
      </c>
      <c r="H14" s="60">
        <f>VLOOKUP($A14,'Return Data'!$B$7:$R$2292,12,0)</f>
        <v>-6.1162000000000001</v>
      </c>
      <c r="I14" s="61">
        <f t="shared" si="2"/>
        <v>27</v>
      </c>
      <c r="J14" s="60">
        <f>VLOOKUP($A14,'Return Data'!$B$7:$R$2292,13,0)</f>
        <v>2.6173999999999999</v>
      </c>
      <c r="K14" s="61">
        <f t="shared" si="3"/>
        <v>24</v>
      </c>
      <c r="L14" s="60">
        <f>VLOOKUP($A14,'Return Data'!$B$7:$R$2292,17,0)</f>
        <v>27.678000000000001</v>
      </c>
      <c r="M14" s="61">
        <f t="shared" si="4"/>
        <v>4</v>
      </c>
      <c r="N14" s="60">
        <f>VLOOKUP($A14,'Return Data'!$B$7:$R$2292,14,0)</f>
        <v>16.2485</v>
      </c>
      <c r="O14" s="61">
        <f t="shared" si="5"/>
        <v>14</v>
      </c>
      <c r="P14" s="60">
        <f>VLOOKUP($A14,'Return Data'!$B$7:$R$2292,15,0)</f>
        <v>9.6721000000000004</v>
      </c>
      <c r="Q14" s="61">
        <f t="shared" si="6"/>
        <v>24</v>
      </c>
      <c r="R14" s="60">
        <f>VLOOKUP($A14,'Return Data'!$B$7:$R$2292,16,0)</f>
        <v>12.4048</v>
      </c>
      <c r="S14" s="62">
        <f t="shared" si="7"/>
        <v>22</v>
      </c>
    </row>
    <row r="15" spans="1:20" x14ac:dyDescent="0.3">
      <c r="A15" s="58" t="s">
        <v>920</v>
      </c>
      <c r="B15" s="59">
        <f>VLOOKUP($A15,'Return Data'!$B$7:$R$2292,3,0)</f>
        <v>44771</v>
      </c>
      <c r="C15" s="60">
        <f>VLOOKUP($A15,'Return Data'!$B$7:$R$2292,4,0)</f>
        <v>745.71500000000003</v>
      </c>
      <c r="D15" s="60">
        <f>VLOOKUP($A15,'Return Data'!$B$7:$R$2292,10,0)</f>
        <v>2.0381</v>
      </c>
      <c r="E15" s="61">
        <f t="shared" si="0"/>
        <v>4</v>
      </c>
      <c r="F15" s="60">
        <f>VLOOKUP($A15,'Return Data'!$B$7:$R$2292,11,0)</f>
        <v>2.4710000000000001</v>
      </c>
      <c r="G15" s="61">
        <f t="shared" si="1"/>
        <v>2</v>
      </c>
      <c r="H15" s="60">
        <f>VLOOKUP($A15,'Return Data'!$B$7:$R$2292,12,0)</f>
        <v>1.1431</v>
      </c>
      <c r="I15" s="61">
        <f t="shared" si="2"/>
        <v>2</v>
      </c>
      <c r="J15" s="60">
        <f>VLOOKUP($A15,'Return Data'!$B$7:$R$2292,13,0)</f>
        <v>12.885999999999999</v>
      </c>
      <c r="K15" s="61">
        <f t="shared" si="3"/>
        <v>2</v>
      </c>
      <c r="L15" s="60">
        <f>VLOOKUP($A15,'Return Data'!$B$7:$R$2292,17,0)</f>
        <v>28.582100000000001</v>
      </c>
      <c r="M15" s="61">
        <f t="shared" si="4"/>
        <v>2</v>
      </c>
      <c r="N15" s="60">
        <f>VLOOKUP($A15,'Return Data'!$B$7:$R$2292,14,0)</f>
        <v>13.9095</v>
      </c>
      <c r="O15" s="61">
        <f t="shared" si="5"/>
        <v>23</v>
      </c>
      <c r="P15" s="60">
        <f>VLOOKUP($A15,'Return Data'!$B$7:$R$2292,15,0)</f>
        <v>10.5283</v>
      </c>
      <c r="Q15" s="61">
        <f t="shared" si="6"/>
        <v>18</v>
      </c>
      <c r="R15" s="60">
        <f>VLOOKUP($A15,'Return Data'!$B$7:$R$2292,16,0)</f>
        <v>13.257400000000001</v>
      </c>
      <c r="S15" s="62">
        <f t="shared" si="7"/>
        <v>17</v>
      </c>
    </row>
    <row r="16" spans="1:20" x14ac:dyDescent="0.3">
      <c r="A16" s="58" t="s">
        <v>922</v>
      </c>
      <c r="B16" s="59">
        <f>VLOOKUP($A16,'Return Data'!$B$7:$R$2292,3,0)</f>
        <v>44771</v>
      </c>
      <c r="C16" s="60">
        <f>VLOOKUP($A16,'Return Data'!$B$7:$R$2292,4,0)</f>
        <v>335.54680000000002</v>
      </c>
      <c r="D16" s="60">
        <f>VLOOKUP($A16,'Return Data'!$B$7:$R$2292,10,0)</f>
        <v>2.8140000000000001</v>
      </c>
      <c r="E16" s="61">
        <f t="shared" si="0"/>
        <v>3</v>
      </c>
      <c r="F16" s="60">
        <f>VLOOKUP($A16,'Return Data'!$B$7:$R$2292,11,0)</f>
        <v>-0.25609999999999999</v>
      </c>
      <c r="G16" s="61">
        <f t="shared" si="1"/>
        <v>15</v>
      </c>
      <c r="H16" s="60">
        <f>VLOOKUP($A16,'Return Data'!$B$7:$R$2292,12,0)</f>
        <v>-2.9508999999999999</v>
      </c>
      <c r="I16" s="61">
        <f t="shared" si="2"/>
        <v>11</v>
      </c>
      <c r="J16" s="60">
        <f>VLOOKUP($A16,'Return Data'!$B$7:$R$2292,13,0)</f>
        <v>7.4630999999999998</v>
      </c>
      <c r="K16" s="61">
        <f t="shared" si="3"/>
        <v>10</v>
      </c>
      <c r="L16" s="60">
        <f>VLOOKUP($A16,'Return Data'!$B$7:$R$2292,17,0)</f>
        <v>23.070900000000002</v>
      </c>
      <c r="M16" s="61">
        <f t="shared" si="4"/>
        <v>19</v>
      </c>
      <c r="N16" s="60">
        <f>VLOOKUP($A16,'Return Data'!$B$7:$R$2292,14,0)</f>
        <v>15.2872</v>
      </c>
      <c r="O16" s="61">
        <f t="shared" si="5"/>
        <v>19</v>
      </c>
      <c r="P16" s="60">
        <f>VLOOKUP($A16,'Return Data'!$B$7:$R$2292,15,0)</f>
        <v>10.7492</v>
      </c>
      <c r="Q16" s="61">
        <f t="shared" si="6"/>
        <v>16</v>
      </c>
      <c r="R16" s="60">
        <f>VLOOKUP($A16,'Return Data'!$B$7:$R$2292,16,0)</f>
        <v>12.652200000000001</v>
      </c>
      <c r="S16" s="62">
        <f t="shared" si="7"/>
        <v>20</v>
      </c>
    </row>
    <row r="17" spans="1:19" x14ac:dyDescent="0.3">
      <c r="A17" s="58" t="s">
        <v>924</v>
      </c>
      <c r="B17" s="59">
        <f>VLOOKUP($A17,'Return Data'!$B$7:$R$2292,3,0)</f>
        <v>44771</v>
      </c>
      <c r="C17" s="60">
        <f>VLOOKUP($A17,'Return Data'!$B$7:$R$2292,4,0)</f>
        <v>70.25</v>
      </c>
      <c r="D17" s="60">
        <f>VLOOKUP($A17,'Return Data'!$B$7:$R$2292,10,0)</f>
        <v>1.2831999999999999</v>
      </c>
      <c r="E17" s="61">
        <f t="shared" si="0"/>
        <v>10</v>
      </c>
      <c r="F17" s="60">
        <f>VLOOKUP($A17,'Return Data'!$B$7:$R$2292,11,0)</f>
        <v>0.34279999999999999</v>
      </c>
      <c r="G17" s="61">
        <f t="shared" si="1"/>
        <v>7</v>
      </c>
      <c r="H17" s="60">
        <f>VLOOKUP($A17,'Return Data'!$B$7:$R$2292,12,0)</f>
        <v>-0.84689999999999999</v>
      </c>
      <c r="I17" s="61">
        <f t="shared" si="2"/>
        <v>4</v>
      </c>
      <c r="J17" s="60">
        <f>VLOOKUP($A17,'Return Data'!$B$7:$R$2292,13,0)</f>
        <v>11.2079</v>
      </c>
      <c r="K17" s="61">
        <f t="shared" si="3"/>
        <v>3</v>
      </c>
      <c r="L17" s="60">
        <f>VLOOKUP($A17,'Return Data'!$B$7:$R$2292,17,0)</f>
        <v>27.241399999999999</v>
      </c>
      <c r="M17" s="61">
        <f t="shared" si="4"/>
        <v>5</v>
      </c>
      <c r="N17" s="60">
        <f>VLOOKUP($A17,'Return Data'!$B$7:$R$2292,14,0)</f>
        <v>17.342500000000001</v>
      </c>
      <c r="O17" s="61">
        <f t="shared" si="5"/>
        <v>6</v>
      </c>
      <c r="P17" s="60">
        <f>VLOOKUP($A17,'Return Data'!$B$7:$R$2292,15,0)</f>
        <v>12.430099999999999</v>
      </c>
      <c r="Q17" s="61">
        <f t="shared" si="6"/>
        <v>7</v>
      </c>
      <c r="R17" s="60">
        <f>VLOOKUP($A17,'Return Data'!$B$7:$R$2292,16,0)</f>
        <v>14.9153</v>
      </c>
      <c r="S17" s="62">
        <f t="shared" si="7"/>
        <v>7</v>
      </c>
    </row>
    <row r="18" spans="1:19" x14ac:dyDescent="0.3">
      <c r="A18" s="58" t="s">
        <v>926</v>
      </c>
      <c r="B18" s="59">
        <f>VLOOKUP($A18,'Return Data'!$B$7:$R$2292,3,0)</f>
        <v>44771</v>
      </c>
      <c r="C18" s="60">
        <f>VLOOKUP($A18,'Return Data'!$B$7:$R$2292,4,0)</f>
        <v>43.04</v>
      </c>
      <c r="D18" s="60">
        <f>VLOOKUP($A18,'Return Data'!$B$7:$R$2292,10,0)</f>
        <v>1.0328999999999999</v>
      </c>
      <c r="E18" s="61">
        <f t="shared" si="0"/>
        <v>15</v>
      </c>
      <c r="F18" s="60">
        <f>VLOOKUP($A18,'Return Data'!$B$7:$R$2292,11,0)</f>
        <v>0.34970000000000001</v>
      </c>
      <c r="G18" s="61">
        <f t="shared" si="1"/>
        <v>6</v>
      </c>
      <c r="H18" s="60">
        <f>VLOOKUP($A18,'Return Data'!$B$7:$R$2292,12,0)</f>
        <v>-2.3149999999999999</v>
      </c>
      <c r="I18" s="61">
        <f t="shared" si="2"/>
        <v>7</v>
      </c>
      <c r="J18" s="60">
        <f>VLOOKUP($A18,'Return Data'!$B$7:$R$2292,13,0)</f>
        <v>9.2662999999999993</v>
      </c>
      <c r="K18" s="61">
        <f t="shared" si="3"/>
        <v>4</v>
      </c>
      <c r="L18" s="60">
        <f>VLOOKUP($A18,'Return Data'!$B$7:$R$2292,17,0)</f>
        <v>27.925799999999999</v>
      </c>
      <c r="M18" s="61">
        <f t="shared" si="4"/>
        <v>3</v>
      </c>
      <c r="N18" s="60">
        <f>VLOOKUP($A18,'Return Data'!$B$7:$R$2292,14,0)</f>
        <v>19.752199999999998</v>
      </c>
      <c r="O18" s="61">
        <f t="shared" si="5"/>
        <v>1</v>
      </c>
      <c r="P18" s="60">
        <f>VLOOKUP($A18,'Return Data'!$B$7:$R$2292,15,0)</f>
        <v>11.6791</v>
      </c>
      <c r="Q18" s="61">
        <f t="shared" si="6"/>
        <v>11</v>
      </c>
      <c r="R18" s="60">
        <f>VLOOKUP($A18,'Return Data'!$B$7:$R$2292,16,0)</f>
        <v>14.1265</v>
      </c>
      <c r="S18" s="62">
        <f t="shared" si="7"/>
        <v>13</v>
      </c>
    </row>
    <row r="19" spans="1:19" x14ac:dyDescent="0.3">
      <c r="A19" s="58" t="s">
        <v>927</v>
      </c>
      <c r="B19" s="59">
        <f>VLOOKUP($A19,'Return Data'!$B$7:$R$2292,3,0)</f>
        <v>44771</v>
      </c>
      <c r="C19" s="60">
        <f>VLOOKUP($A19,'Return Data'!$B$7:$R$2292,4,0)</f>
        <v>53.76</v>
      </c>
      <c r="D19" s="60">
        <f>VLOOKUP($A19,'Return Data'!$B$7:$R$2292,10,0)</f>
        <v>1.8374999999999999</v>
      </c>
      <c r="E19" s="61">
        <f t="shared" si="0"/>
        <v>7</v>
      </c>
      <c r="F19" s="60">
        <f>VLOOKUP($A19,'Return Data'!$B$7:$R$2292,11,0)</f>
        <v>-1.3939999999999999</v>
      </c>
      <c r="G19" s="61">
        <f t="shared" si="1"/>
        <v>22</v>
      </c>
      <c r="H19" s="60">
        <f>VLOOKUP($A19,'Return Data'!$B$7:$R$2292,12,0)</f>
        <v>-3.4136000000000002</v>
      </c>
      <c r="I19" s="61">
        <f t="shared" si="2"/>
        <v>15</v>
      </c>
      <c r="J19" s="60">
        <f>VLOOKUP($A19,'Return Data'!$B$7:$R$2292,13,0)</f>
        <v>8.0820000000000007</v>
      </c>
      <c r="K19" s="61">
        <f t="shared" si="3"/>
        <v>7</v>
      </c>
      <c r="L19" s="60">
        <f>VLOOKUP($A19,'Return Data'!$B$7:$R$2292,17,0)</f>
        <v>22.9039</v>
      </c>
      <c r="M19" s="61">
        <f t="shared" si="4"/>
        <v>21</v>
      </c>
      <c r="N19" s="60">
        <f>VLOOKUP($A19,'Return Data'!$B$7:$R$2292,14,0)</f>
        <v>16.9788</v>
      </c>
      <c r="O19" s="61">
        <f t="shared" si="5"/>
        <v>11</v>
      </c>
      <c r="P19" s="60">
        <f>VLOOKUP($A19,'Return Data'!$B$7:$R$2292,15,0)</f>
        <v>11.401400000000001</v>
      </c>
      <c r="Q19" s="61">
        <f t="shared" si="6"/>
        <v>13</v>
      </c>
      <c r="R19" s="60">
        <f>VLOOKUP($A19,'Return Data'!$B$7:$R$2292,16,0)</f>
        <v>12.631399999999999</v>
      </c>
      <c r="S19" s="62">
        <f t="shared" si="7"/>
        <v>21</v>
      </c>
    </row>
    <row r="20" spans="1:19" x14ac:dyDescent="0.3">
      <c r="A20" s="58" t="s">
        <v>929</v>
      </c>
      <c r="B20" s="59">
        <f>VLOOKUP($A20,'Return Data'!$B$7:$R$2292,3,0)</f>
        <v>44771</v>
      </c>
      <c r="C20" s="60">
        <f>VLOOKUP($A20,'Return Data'!$B$7:$R$2292,4,0)</f>
        <v>32.56</v>
      </c>
      <c r="D20" s="60">
        <f>VLOOKUP($A20,'Return Data'!$B$7:$R$2292,10,0)</f>
        <v>1.3698999999999999</v>
      </c>
      <c r="E20" s="61">
        <f t="shared" si="0"/>
        <v>9</v>
      </c>
      <c r="F20" s="60">
        <f>VLOOKUP($A20,'Return Data'!$B$7:$R$2292,11,0)</f>
        <v>9.2200000000000004E-2</v>
      </c>
      <c r="G20" s="61">
        <f t="shared" si="1"/>
        <v>11</v>
      </c>
      <c r="H20" s="60">
        <f>VLOOKUP($A20,'Return Data'!$B$7:$R$2292,12,0)</f>
        <v>-3.8677000000000001</v>
      </c>
      <c r="I20" s="61">
        <f t="shared" si="2"/>
        <v>18</v>
      </c>
      <c r="J20" s="60">
        <f>VLOOKUP($A20,'Return Data'!$B$7:$R$2292,13,0)</f>
        <v>7.2111000000000001</v>
      </c>
      <c r="K20" s="61">
        <f t="shared" si="3"/>
        <v>13</v>
      </c>
      <c r="L20" s="60">
        <f>VLOOKUP($A20,'Return Data'!$B$7:$R$2292,17,0)</f>
        <v>21.710599999999999</v>
      </c>
      <c r="M20" s="61">
        <f t="shared" si="4"/>
        <v>22</v>
      </c>
      <c r="N20" s="60">
        <f>VLOOKUP($A20,'Return Data'!$B$7:$R$2292,14,0)</f>
        <v>12.731299999999999</v>
      </c>
      <c r="O20" s="61">
        <f t="shared" si="5"/>
        <v>26</v>
      </c>
      <c r="P20" s="60">
        <f>VLOOKUP($A20,'Return Data'!$B$7:$R$2292,15,0)</f>
        <v>9.8663000000000007</v>
      </c>
      <c r="Q20" s="61">
        <f t="shared" si="6"/>
        <v>23</v>
      </c>
      <c r="R20" s="60">
        <f>VLOOKUP($A20,'Return Data'!$B$7:$R$2292,16,0)</f>
        <v>12.3095</v>
      </c>
      <c r="S20" s="62">
        <f t="shared" si="7"/>
        <v>23</v>
      </c>
    </row>
    <row r="21" spans="1:19" x14ac:dyDescent="0.3">
      <c r="A21" s="58" t="s">
        <v>931</v>
      </c>
      <c r="B21" s="59">
        <f>VLOOKUP($A21,'Return Data'!$B$7:$R$2292,3,0)</f>
        <v>44771</v>
      </c>
      <c r="C21" s="60">
        <f>VLOOKUP($A21,'Return Data'!$B$7:$R$2292,4,0)</f>
        <v>49.01</v>
      </c>
      <c r="D21" s="60">
        <f>VLOOKUP($A21,'Return Data'!$B$7:$R$2292,10,0)</f>
        <v>0.49209999999999998</v>
      </c>
      <c r="E21" s="61">
        <f t="shared" si="0"/>
        <v>22</v>
      </c>
      <c r="F21" s="60">
        <f>VLOOKUP($A21,'Return Data'!$B$7:$R$2292,11,0)</f>
        <v>-3.4666000000000001</v>
      </c>
      <c r="G21" s="61">
        <f t="shared" si="1"/>
        <v>28</v>
      </c>
      <c r="H21" s="60">
        <f>VLOOKUP($A21,'Return Data'!$B$7:$R$2292,12,0)</f>
        <v>-5.4591000000000003</v>
      </c>
      <c r="I21" s="61">
        <f t="shared" si="2"/>
        <v>25</v>
      </c>
      <c r="J21" s="60">
        <f>VLOOKUP($A21,'Return Data'!$B$7:$R$2292,13,0)</f>
        <v>5.8074000000000003</v>
      </c>
      <c r="K21" s="61">
        <f t="shared" si="3"/>
        <v>21</v>
      </c>
      <c r="L21" s="60">
        <f>VLOOKUP($A21,'Return Data'!$B$7:$R$2292,17,0)</f>
        <v>23.736999999999998</v>
      </c>
      <c r="M21" s="61">
        <f t="shared" si="4"/>
        <v>15</v>
      </c>
      <c r="N21" s="60">
        <f>VLOOKUP($A21,'Return Data'!$B$7:$R$2292,14,0)</f>
        <v>16.996500000000001</v>
      </c>
      <c r="O21" s="61">
        <f t="shared" si="5"/>
        <v>10</v>
      </c>
      <c r="P21" s="60">
        <f>VLOOKUP($A21,'Return Data'!$B$7:$R$2292,15,0)</f>
        <v>12.1717</v>
      </c>
      <c r="Q21" s="61">
        <f t="shared" si="6"/>
        <v>9</v>
      </c>
      <c r="R21" s="60">
        <f>VLOOKUP($A21,'Return Data'!$B$7:$R$2292,16,0)</f>
        <v>14.842700000000001</v>
      </c>
      <c r="S21" s="62">
        <f t="shared" si="7"/>
        <v>8</v>
      </c>
    </row>
    <row r="22" spans="1:19" x14ac:dyDescent="0.3">
      <c r="A22" s="58" t="s">
        <v>932</v>
      </c>
      <c r="B22" s="59">
        <f>VLOOKUP($A22,'Return Data'!$B$7:$R$2292,3,0)</f>
        <v>44771</v>
      </c>
      <c r="C22" s="60">
        <f>VLOOKUP($A22,'Return Data'!$B$7:$R$2292,4,0)</f>
        <v>106.45050000000001</v>
      </c>
      <c r="D22" s="60">
        <f>VLOOKUP($A22,'Return Data'!$B$7:$R$2292,10,0)</f>
        <v>1.0546</v>
      </c>
      <c r="E22" s="61">
        <f t="shared" si="0"/>
        <v>13</v>
      </c>
      <c r="F22" s="60">
        <f>VLOOKUP($A22,'Return Data'!$B$7:$R$2292,11,0)</f>
        <v>-0.2641</v>
      </c>
      <c r="G22" s="61">
        <f t="shared" si="1"/>
        <v>16</v>
      </c>
      <c r="H22" s="60">
        <f>VLOOKUP($A22,'Return Data'!$B$7:$R$2292,12,0)</f>
        <v>-2.5613999999999999</v>
      </c>
      <c r="I22" s="61">
        <f t="shared" si="2"/>
        <v>10</v>
      </c>
      <c r="J22" s="60">
        <f>VLOOKUP($A22,'Return Data'!$B$7:$R$2292,13,0)</f>
        <v>7.8010999999999999</v>
      </c>
      <c r="K22" s="61">
        <f t="shared" si="3"/>
        <v>8</v>
      </c>
      <c r="L22" s="60">
        <f>VLOOKUP($A22,'Return Data'!$B$7:$R$2292,17,0)</f>
        <v>18.837599999999998</v>
      </c>
      <c r="M22" s="61">
        <f t="shared" si="4"/>
        <v>27</v>
      </c>
      <c r="N22" s="60">
        <f>VLOOKUP($A22,'Return Data'!$B$7:$R$2292,14,0)</f>
        <v>14.7318</v>
      </c>
      <c r="O22" s="61">
        <f t="shared" si="5"/>
        <v>22</v>
      </c>
      <c r="P22" s="60">
        <f>VLOOKUP($A22,'Return Data'!$B$7:$R$2292,15,0)</f>
        <v>9.9536999999999995</v>
      </c>
      <c r="Q22" s="61">
        <f t="shared" si="6"/>
        <v>21</v>
      </c>
      <c r="R22" s="60">
        <f>VLOOKUP($A22,'Return Data'!$B$7:$R$2292,16,0)</f>
        <v>11.9222</v>
      </c>
      <c r="S22" s="62">
        <f t="shared" si="7"/>
        <v>24</v>
      </c>
    </row>
    <row r="23" spans="1:19" x14ac:dyDescent="0.3">
      <c r="A23" s="58" t="s">
        <v>1777</v>
      </c>
      <c r="B23" s="59">
        <f>VLOOKUP($A23,'Return Data'!$B$7:$R$2292,3,0)</f>
        <v>44771</v>
      </c>
      <c r="C23" s="60">
        <f>VLOOKUP($A23,'Return Data'!$B$7:$R$2292,4,0)</f>
        <v>404.4</v>
      </c>
      <c r="D23" s="60">
        <f>VLOOKUP($A23,'Return Data'!$B$7:$R$2292,10,0)</f>
        <v>1.1295999999999999</v>
      </c>
      <c r="E23" s="61">
        <f t="shared" si="0"/>
        <v>12</v>
      </c>
      <c r="F23" s="60">
        <f>VLOOKUP($A23,'Return Data'!$B$7:$R$2292,11,0)</f>
        <v>-0.39579999999999999</v>
      </c>
      <c r="G23" s="61">
        <f t="shared" si="1"/>
        <v>17</v>
      </c>
      <c r="H23" s="60">
        <f>VLOOKUP($A23,'Return Data'!$B$7:$R$2292,12,0)</f>
        <v>-3.4557000000000002</v>
      </c>
      <c r="I23" s="61">
        <f t="shared" si="2"/>
        <v>16</v>
      </c>
      <c r="J23" s="60">
        <f>VLOOKUP($A23,'Return Data'!$B$7:$R$2292,13,0)</f>
        <v>6.6253000000000002</v>
      </c>
      <c r="K23" s="61">
        <f t="shared" si="3"/>
        <v>18</v>
      </c>
      <c r="L23" s="60">
        <f>VLOOKUP($A23,'Return Data'!$B$7:$R$2292,17,0)</f>
        <v>25.566700000000001</v>
      </c>
      <c r="M23" s="61">
        <f t="shared" si="4"/>
        <v>11</v>
      </c>
      <c r="N23" s="60">
        <f>VLOOKUP($A23,'Return Data'!$B$7:$R$2292,14,0)</f>
        <v>18.6191</v>
      </c>
      <c r="O23" s="61">
        <f t="shared" si="5"/>
        <v>3</v>
      </c>
      <c r="P23" s="60">
        <f>VLOOKUP($A23,'Return Data'!$B$7:$R$2292,15,0)</f>
        <v>12.6637</v>
      </c>
      <c r="Q23" s="61">
        <f t="shared" si="6"/>
        <v>5</v>
      </c>
      <c r="R23" s="60">
        <f>VLOOKUP($A23,'Return Data'!$B$7:$R$2292,16,0)</f>
        <v>14.4406</v>
      </c>
      <c r="S23" s="62">
        <f t="shared" si="7"/>
        <v>10</v>
      </c>
    </row>
    <row r="24" spans="1:19" x14ac:dyDescent="0.3">
      <c r="A24" s="58" t="s">
        <v>933</v>
      </c>
      <c r="B24" s="59">
        <f>VLOOKUP($A24,'Return Data'!$B$7:$R$2292,3,0)</f>
        <v>44771</v>
      </c>
      <c r="C24" s="60">
        <f>VLOOKUP($A24,'Return Data'!$B$7:$R$2292,4,0)</f>
        <v>42.584000000000003</v>
      </c>
      <c r="D24" s="60">
        <f>VLOOKUP($A24,'Return Data'!$B$7:$R$2292,10,0)</f>
        <v>1.2699</v>
      </c>
      <c r="E24" s="61">
        <f t="shared" si="0"/>
        <v>11</v>
      </c>
      <c r="F24" s="60">
        <f>VLOOKUP($A24,'Return Data'!$B$7:$R$2292,11,0)</f>
        <v>0.32279999999999998</v>
      </c>
      <c r="G24" s="61">
        <f t="shared" si="1"/>
        <v>8</v>
      </c>
      <c r="H24" s="60">
        <f>VLOOKUP($A24,'Return Data'!$B$7:$R$2292,12,0)</f>
        <v>-3.8801000000000001</v>
      </c>
      <c r="I24" s="61">
        <f t="shared" si="2"/>
        <v>19</v>
      </c>
      <c r="J24" s="60">
        <f>VLOOKUP($A24,'Return Data'!$B$7:$R$2292,13,0)</f>
        <v>5.6649000000000003</v>
      </c>
      <c r="K24" s="61">
        <f t="shared" si="3"/>
        <v>22</v>
      </c>
      <c r="L24" s="60">
        <f>VLOOKUP($A24,'Return Data'!$B$7:$R$2292,17,0)</f>
        <v>23.252600000000001</v>
      </c>
      <c r="M24" s="61">
        <f t="shared" si="4"/>
        <v>18</v>
      </c>
      <c r="N24" s="60">
        <f>VLOOKUP($A24,'Return Data'!$B$7:$R$2292,14,0)</f>
        <v>14.9712</v>
      </c>
      <c r="O24" s="61">
        <f t="shared" si="5"/>
        <v>21</v>
      </c>
      <c r="P24" s="60">
        <f>VLOOKUP($A24,'Return Data'!$B$7:$R$2292,15,0)</f>
        <v>10.690099999999999</v>
      </c>
      <c r="Q24" s="61">
        <f t="shared" si="6"/>
        <v>17</v>
      </c>
      <c r="R24" s="60">
        <f>VLOOKUP($A24,'Return Data'!$B$7:$R$2292,16,0)</f>
        <v>13.2125</v>
      </c>
      <c r="S24" s="62">
        <f t="shared" si="7"/>
        <v>18</v>
      </c>
    </row>
    <row r="25" spans="1:19" x14ac:dyDescent="0.3">
      <c r="A25" s="58" t="s">
        <v>935</v>
      </c>
      <c r="B25" s="59">
        <f>VLOOKUP($A25,'Return Data'!$B$7:$R$2292,3,0)</f>
        <v>44771</v>
      </c>
      <c r="C25" s="60">
        <f>VLOOKUP($A25,'Return Data'!$B$7:$R$2292,4,0)</f>
        <v>43.132199999999997</v>
      </c>
      <c r="D25" s="60">
        <f>VLOOKUP($A25,'Return Data'!$B$7:$R$2292,10,0)</f>
        <v>0.31540000000000001</v>
      </c>
      <c r="E25" s="61">
        <f t="shared" si="0"/>
        <v>24</v>
      </c>
      <c r="F25" s="60">
        <f>VLOOKUP($A25,'Return Data'!$B$7:$R$2292,11,0)</f>
        <v>-1.5207999999999999</v>
      </c>
      <c r="G25" s="61">
        <f t="shared" si="1"/>
        <v>24</v>
      </c>
      <c r="H25" s="60">
        <f>VLOOKUP($A25,'Return Data'!$B$7:$R$2292,12,0)</f>
        <v>-5.3009000000000004</v>
      </c>
      <c r="I25" s="61">
        <f t="shared" si="2"/>
        <v>24</v>
      </c>
      <c r="J25" s="60">
        <f>VLOOKUP($A25,'Return Data'!$B$7:$R$2292,13,0)</f>
        <v>6.5959000000000003</v>
      </c>
      <c r="K25" s="61">
        <f t="shared" si="3"/>
        <v>19</v>
      </c>
      <c r="L25" s="60">
        <f>VLOOKUP($A25,'Return Data'!$B$7:$R$2292,17,0)</f>
        <v>23.486799999999999</v>
      </c>
      <c r="M25" s="61">
        <f t="shared" si="4"/>
        <v>17</v>
      </c>
      <c r="N25" s="60">
        <f>VLOOKUP($A25,'Return Data'!$B$7:$R$2292,14,0)</f>
        <v>16.114100000000001</v>
      </c>
      <c r="O25" s="61">
        <f t="shared" si="5"/>
        <v>15</v>
      </c>
      <c r="P25" s="60">
        <f>VLOOKUP($A25,'Return Data'!$B$7:$R$2292,15,0)</f>
        <v>11.313599999999999</v>
      </c>
      <c r="Q25" s="61">
        <f t="shared" si="6"/>
        <v>14</v>
      </c>
      <c r="R25" s="60">
        <f>VLOOKUP($A25,'Return Data'!$B$7:$R$2292,16,0)</f>
        <v>12.964600000000001</v>
      </c>
      <c r="S25" s="62">
        <f t="shared" si="7"/>
        <v>19</v>
      </c>
    </row>
    <row r="26" spans="1:19" x14ac:dyDescent="0.3">
      <c r="A26" s="58" t="s">
        <v>936</v>
      </c>
      <c r="B26" s="59">
        <f>VLOOKUP($A26,'Return Data'!$B$7:$R$2292,3,0)</f>
        <v>44771</v>
      </c>
      <c r="C26" s="60">
        <f>VLOOKUP($A26,'Return Data'!$B$7:$R$2292,4,0)</f>
        <v>16.190000000000001</v>
      </c>
      <c r="D26" s="60">
        <f>VLOOKUP($A26,'Return Data'!$B$7:$R$2292,10,0)</f>
        <v>-5.62E-2</v>
      </c>
      <c r="E26" s="61">
        <f t="shared" si="0"/>
        <v>27</v>
      </c>
      <c r="F26" s="60">
        <f>VLOOKUP($A26,'Return Data'!$B$7:$R$2292,11,0)</f>
        <v>-0.73819999999999997</v>
      </c>
      <c r="G26" s="61">
        <f t="shared" si="1"/>
        <v>18</v>
      </c>
      <c r="H26" s="60">
        <f>VLOOKUP($A26,'Return Data'!$B$7:$R$2292,12,0)</f>
        <v>-3.7208999999999999</v>
      </c>
      <c r="I26" s="61">
        <f t="shared" si="2"/>
        <v>17</v>
      </c>
      <c r="J26" s="60">
        <f>VLOOKUP($A26,'Return Data'!$B$7:$R$2292,13,0)</f>
        <v>7.3906999999999998</v>
      </c>
      <c r="K26" s="61">
        <f t="shared" si="3"/>
        <v>12</v>
      </c>
      <c r="L26" s="60">
        <f>VLOOKUP($A26,'Return Data'!$B$7:$R$2292,17,0)</f>
        <v>26.573399999999999</v>
      </c>
      <c r="M26" s="61">
        <f t="shared" si="4"/>
        <v>7</v>
      </c>
      <c r="N26" s="60">
        <f>VLOOKUP($A26,'Return Data'!$B$7:$R$2292,14,0)</f>
        <v>17.797899999999998</v>
      </c>
      <c r="O26" s="61">
        <f t="shared" ref="O26" si="8">RANK(N26,N$8:N$35,0)</f>
        <v>4</v>
      </c>
      <c r="P26" s="60"/>
      <c r="Q26" s="61"/>
      <c r="R26" s="60">
        <f>VLOOKUP($A26,'Return Data'!$B$7:$R$2292,16,0)</f>
        <v>15.343400000000001</v>
      </c>
      <c r="S26" s="62">
        <f t="shared" si="7"/>
        <v>3</v>
      </c>
    </row>
    <row r="27" spans="1:19" x14ac:dyDescent="0.3">
      <c r="A27" s="58" t="s">
        <v>938</v>
      </c>
      <c r="B27" s="59">
        <f>VLOOKUP($A27,'Return Data'!$B$7:$R$2292,3,0)</f>
        <v>44771</v>
      </c>
      <c r="C27" s="60">
        <f>VLOOKUP($A27,'Return Data'!$B$7:$R$2292,4,0)</f>
        <v>83.933999999999997</v>
      </c>
      <c r="D27" s="60">
        <f>VLOOKUP($A27,'Return Data'!$B$7:$R$2292,10,0)</f>
        <v>0.90400000000000003</v>
      </c>
      <c r="E27" s="61">
        <f t="shared" si="0"/>
        <v>17</v>
      </c>
      <c r="F27" s="60">
        <f>VLOOKUP($A27,'Return Data'!$B$7:$R$2292,11,0)</f>
        <v>0.12529999999999999</v>
      </c>
      <c r="G27" s="61">
        <f t="shared" si="1"/>
        <v>10</v>
      </c>
      <c r="H27" s="60">
        <f>VLOOKUP($A27,'Return Data'!$B$7:$R$2292,12,0)</f>
        <v>-3.0920000000000001</v>
      </c>
      <c r="I27" s="61">
        <f t="shared" si="2"/>
        <v>14</v>
      </c>
      <c r="J27" s="60">
        <f>VLOOKUP($A27,'Return Data'!$B$7:$R$2292,13,0)</f>
        <v>7.1105999999999998</v>
      </c>
      <c r="K27" s="61">
        <f t="shared" si="3"/>
        <v>14</v>
      </c>
      <c r="L27" s="60">
        <f>VLOOKUP($A27,'Return Data'!$B$7:$R$2292,17,0)</f>
        <v>25.1816</v>
      </c>
      <c r="M27" s="61">
        <f t="shared" si="4"/>
        <v>12</v>
      </c>
      <c r="N27" s="60">
        <f>VLOOKUP($A27,'Return Data'!$B$7:$R$2292,14,0)</f>
        <v>16.7087</v>
      </c>
      <c r="O27" s="61">
        <f t="shared" ref="O27:O35" si="9">RANK(N27,N$8:N$35,0)</f>
        <v>12</v>
      </c>
      <c r="P27" s="60">
        <f>VLOOKUP($A27,'Return Data'!$B$7:$R$2292,15,0)</f>
        <v>12.6782</v>
      </c>
      <c r="Q27" s="61">
        <f t="shared" ref="Q27:Q35" si="10">RANK(P27,P$8:P$35,0)</f>
        <v>3</v>
      </c>
      <c r="R27" s="60">
        <f>VLOOKUP($A27,'Return Data'!$B$7:$R$2292,16,0)</f>
        <v>16.898499999999999</v>
      </c>
      <c r="S27" s="62">
        <f t="shared" si="7"/>
        <v>1</v>
      </c>
    </row>
    <row r="28" spans="1:19" x14ac:dyDescent="0.3">
      <c r="A28" s="58" t="s">
        <v>1875</v>
      </c>
      <c r="B28" s="59">
        <f>VLOOKUP($A28,'Return Data'!$B$7:$R$2292,3,0)</f>
        <v>0</v>
      </c>
      <c r="C28" s="60">
        <f>VLOOKUP($A28,'Return Data'!$B$7:$R$2292,4,0)</f>
        <v>0</v>
      </c>
      <c r="D28" s="60">
        <f>VLOOKUP($A28,'Return Data'!$B$7:$R$2292,10,0)</f>
        <v>0</v>
      </c>
      <c r="E28" s="61">
        <f t="shared" si="0"/>
        <v>26</v>
      </c>
      <c r="F28" s="60">
        <f>VLOOKUP($A28,'Return Data'!$B$7:$R$2292,11,0)</f>
        <v>0</v>
      </c>
      <c r="G28" s="61">
        <f t="shared" si="1"/>
        <v>12</v>
      </c>
      <c r="H28" s="60">
        <f>VLOOKUP($A28,'Return Data'!$B$7:$R$2292,12,0)</f>
        <v>0</v>
      </c>
      <c r="I28" s="61">
        <f t="shared" si="2"/>
        <v>3</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44771</v>
      </c>
      <c r="C29" s="60">
        <f>VLOOKUP($A29,'Return Data'!$B$7:$R$2292,4,0)</f>
        <v>56.068899999999999</v>
      </c>
      <c r="D29" s="60">
        <f>VLOOKUP($A29,'Return Data'!$B$7:$R$2292,10,0)</f>
        <v>3.7650000000000001</v>
      </c>
      <c r="E29" s="61">
        <f t="shared" si="0"/>
        <v>1</v>
      </c>
      <c r="F29" s="60">
        <f>VLOOKUP($A29,'Return Data'!$B$7:$R$2292,11,0)</f>
        <v>4.2659000000000002</v>
      </c>
      <c r="G29" s="61">
        <f t="shared" si="1"/>
        <v>1</v>
      </c>
      <c r="H29" s="60">
        <f>VLOOKUP($A29,'Return Data'!$B$7:$R$2292,12,0)</f>
        <v>2.7884000000000002</v>
      </c>
      <c r="I29" s="61">
        <f t="shared" si="2"/>
        <v>1</v>
      </c>
      <c r="J29" s="60">
        <f>VLOOKUP($A29,'Return Data'!$B$7:$R$2292,13,0)</f>
        <v>15.168100000000001</v>
      </c>
      <c r="K29" s="61">
        <f t="shared" si="3"/>
        <v>1</v>
      </c>
      <c r="L29" s="60">
        <f>VLOOKUP($A29,'Return Data'!$B$7:$R$2292,17,0)</f>
        <v>32.870800000000003</v>
      </c>
      <c r="M29" s="61">
        <f t="shared" si="4"/>
        <v>1</v>
      </c>
      <c r="N29" s="60">
        <f>VLOOKUP($A29,'Return Data'!$B$7:$R$2292,14,0)</f>
        <v>16.347799999999999</v>
      </c>
      <c r="O29" s="61">
        <f t="shared" si="9"/>
        <v>13</v>
      </c>
      <c r="P29" s="60">
        <f>VLOOKUP($A29,'Return Data'!$B$7:$R$2292,15,0)</f>
        <v>11.9809</v>
      </c>
      <c r="Q29" s="61">
        <f t="shared" si="10"/>
        <v>10</v>
      </c>
      <c r="R29" s="60">
        <f>VLOOKUP($A29,'Return Data'!$B$7:$R$2292,16,0)</f>
        <v>15.098000000000001</v>
      </c>
      <c r="S29" s="62">
        <f t="shared" si="7"/>
        <v>5</v>
      </c>
    </row>
    <row r="30" spans="1:19" x14ac:dyDescent="0.3">
      <c r="A30" s="58" t="s">
        <v>943</v>
      </c>
      <c r="B30" s="59">
        <f>VLOOKUP($A30,'Return Data'!$B$7:$R$2292,3,0)</f>
        <v>44771</v>
      </c>
      <c r="C30" s="60">
        <f>VLOOKUP($A30,'Return Data'!$B$7:$R$2292,4,0)</f>
        <v>264.64</v>
      </c>
      <c r="D30" s="60">
        <f>VLOOKUP($A30,'Return Data'!$B$7:$R$2292,10,0)</f>
        <v>0.78069999999999995</v>
      </c>
      <c r="E30" s="61">
        <f t="shared" si="0"/>
        <v>19</v>
      </c>
      <c r="F30" s="60">
        <f>VLOOKUP($A30,'Return Data'!$B$7:$R$2292,11,0)</f>
        <v>-1.4705999999999999</v>
      </c>
      <c r="G30" s="61">
        <f t="shared" si="1"/>
        <v>23</v>
      </c>
      <c r="H30" s="60">
        <f>VLOOKUP($A30,'Return Data'!$B$7:$R$2292,12,0)</f>
        <v>-5.1060999999999996</v>
      </c>
      <c r="I30" s="61">
        <f t="shared" si="2"/>
        <v>23</v>
      </c>
      <c r="J30" s="60">
        <f>VLOOKUP($A30,'Return Data'!$B$7:$R$2292,13,0)</f>
        <v>1.8904000000000001</v>
      </c>
      <c r="K30" s="61">
        <f t="shared" si="3"/>
        <v>26</v>
      </c>
      <c r="L30" s="60">
        <f>VLOOKUP($A30,'Return Data'!$B$7:$R$2292,17,0)</f>
        <v>21.696400000000001</v>
      </c>
      <c r="M30" s="61">
        <f t="shared" si="4"/>
        <v>23</v>
      </c>
      <c r="N30" s="60">
        <f>VLOOKUP($A30,'Return Data'!$B$7:$R$2292,14,0)</f>
        <v>13.7166</v>
      </c>
      <c r="O30" s="61">
        <f t="shared" si="9"/>
        <v>24</v>
      </c>
      <c r="P30" s="60">
        <f>VLOOKUP($A30,'Return Data'!$B$7:$R$2292,15,0)</f>
        <v>9.9231999999999996</v>
      </c>
      <c r="Q30" s="61">
        <f t="shared" si="10"/>
        <v>22</v>
      </c>
      <c r="R30" s="60">
        <f>VLOOKUP($A30,'Return Data'!$B$7:$R$2292,16,0)</f>
        <v>13.622199999999999</v>
      </c>
      <c r="S30" s="62">
        <f t="shared" si="7"/>
        <v>15</v>
      </c>
    </row>
    <row r="31" spans="1:19" x14ac:dyDescent="0.3">
      <c r="A31" s="58" t="s">
        <v>944</v>
      </c>
      <c r="B31" s="59">
        <f>VLOOKUP($A31,'Return Data'!$B$7:$R$2292,3,0)</f>
        <v>44771</v>
      </c>
      <c r="C31" s="60">
        <f>VLOOKUP($A31,'Return Data'!$B$7:$R$2292,4,0)</f>
        <v>65.529399999999995</v>
      </c>
      <c r="D31" s="60">
        <f>VLOOKUP($A31,'Return Data'!$B$7:$R$2292,10,0)</f>
        <v>1.8580000000000001</v>
      </c>
      <c r="E31" s="61">
        <f t="shared" si="0"/>
        <v>6</v>
      </c>
      <c r="F31" s="60">
        <f>VLOOKUP($A31,'Return Data'!$B$7:$R$2292,11,0)</f>
        <v>1.8740000000000001</v>
      </c>
      <c r="G31" s="61">
        <f t="shared" si="1"/>
        <v>4</v>
      </c>
      <c r="H31" s="60">
        <f>VLOOKUP($A31,'Return Data'!$B$7:$R$2292,12,0)</f>
        <v>-1.8924000000000001</v>
      </c>
      <c r="I31" s="61">
        <f t="shared" si="2"/>
        <v>6</v>
      </c>
      <c r="J31" s="60">
        <f>VLOOKUP($A31,'Return Data'!$B$7:$R$2292,13,0)</f>
        <v>8.3901000000000003</v>
      </c>
      <c r="K31" s="61">
        <f t="shared" si="3"/>
        <v>5</v>
      </c>
      <c r="L31" s="60">
        <f>VLOOKUP($A31,'Return Data'!$B$7:$R$2292,17,0)</f>
        <v>27.0718</v>
      </c>
      <c r="M31" s="61">
        <f t="shared" si="4"/>
        <v>6</v>
      </c>
      <c r="N31" s="60">
        <f>VLOOKUP($A31,'Return Data'!$B$7:$R$2292,14,0)</f>
        <v>17.160900000000002</v>
      </c>
      <c r="O31" s="61">
        <f t="shared" si="9"/>
        <v>8</v>
      </c>
      <c r="P31" s="60">
        <f>VLOOKUP($A31,'Return Data'!$B$7:$R$2292,15,0)</f>
        <v>11.5764</v>
      </c>
      <c r="Q31" s="61">
        <f t="shared" si="10"/>
        <v>12</v>
      </c>
      <c r="R31" s="60">
        <f>VLOOKUP($A31,'Return Data'!$B$7:$R$2292,16,0)</f>
        <v>15.327500000000001</v>
      </c>
      <c r="S31" s="62">
        <f t="shared" si="7"/>
        <v>4</v>
      </c>
    </row>
    <row r="32" spans="1:19" x14ac:dyDescent="0.3">
      <c r="A32" s="58" t="s">
        <v>947</v>
      </c>
      <c r="B32" s="59">
        <f>VLOOKUP($A32,'Return Data'!$B$7:$R$2292,3,0)</f>
        <v>44771</v>
      </c>
      <c r="C32" s="60">
        <f>VLOOKUP($A32,'Return Data'!$B$7:$R$2292,4,0)</f>
        <v>361.13929999999999</v>
      </c>
      <c r="D32" s="60">
        <f>VLOOKUP($A32,'Return Data'!$B$7:$R$2292,10,0)</f>
        <v>0.68120000000000003</v>
      </c>
      <c r="E32" s="61">
        <f t="shared" si="0"/>
        <v>20</v>
      </c>
      <c r="F32" s="60">
        <f>VLOOKUP($A32,'Return Data'!$B$7:$R$2292,11,0)</f>
        <v>-0.83560000000000001</v>
      </c>
      <c r="G32" s="61">
        <f t="shared" si="1"/>
        <v>19</v>
      </c>
      <c r="H32" s="60">
        <f>VLOOKUP($A32,'Return Data'!$B$7:$R$2292,12,0)</f>
        <v>-3.0712999999999999</v>
      </c>
      <c r="I32" s="61">
        <f t="shared" si="2"/>
        <v>13</v>
      </c>
      <c r="J32" s="60">
        <f>VLOOKUP($A32,'Return Data'!$B$7:$R$2292,13,0)</f>
        <v>7.4359000000000002</v>
      </c>
      <c r="K32" s="61">
        <f t="shared" si="3"/>
        <v>11</v>
      </c>
      <c r="L32" s="60">
        <f>VLOOKUP($A32,'Return Data'!$B$7:$R$2292,17,0)</f>
        <v>26.511600000000001</v>
      </c>
      <c r="M32" s="61">
        <f t="shared" si="4"/>
        <v>8</v>
      </c>
      <c r="N32" s="60">
        <f>VLOOKUP($A32,'Return Data'!$B$7:$R$2292,14,0)</f>
        <v>15.0951</v>
      </c>
      <c r="O32" s="61">
        <f t="shared" si="9"/>
        <v>20</v>
      </c>
      <c r="P32" s="60">
        <f>VLOOKUP($A32,'Return Data'!$B$7:$R$2292,15,0)</f>
        <v>11.024100000000001</v>
      </c>
      <c r="Q32" s="61">
        <f t="shared" si="10"/>
        <v>15</v>
      </c>
      <c r="R32" s="60">
        <f>VLOOKUP($A32,'Return Data'!$B$7:$R$2292,16,0)</f>
        <v>13.367000000000001</v>
      </c>
      <c r="S32" s="62">
        <f t="shared" si="7"/>
        <v>16</v>
      </c>
    </row>
    <row r="33" spans="1:19" x14ac:dyDescent="0.3">
      <c r="A33" s="58" t="s">
        <v>948</v>
      </c>
      <c r="B33" s="59">
        <f>VLOOKUP($A33,'Return Data'!$B$7:$R$2292,3,0)</f>
        <v>44771</v>
      </c>
      <c r="C33" s="60">
        <f>VLOOKUP($A33,'Return Data'!$B$7:$R$2292,4,0)</f>
        <v>107.77</v>
      </c>
      <c r="D33" s="60">
        <f>VLOOKUP($A33,'Return Data'!$B$7:$R$2292,10,0)</f>
        <v>-0.9194</v>
      </c>
      <c r="E33" s="61">
        <f t="shared" si="0"/>
        <v>28</v>
      </c>
      <c r="F33" s="60">
        <f>VLOOKUP($A33,'Return Data'!$B$7:$R$2292,11,0)</f>
        <v>2.1225999999999998</v>
      </c>
      <c r="G33" s="61">
        <f t="shared" si="1"/>
        <v>3</v>
      </c>
      <c r="H33" s="60">
        <f>VLOOKUP($A33,'Return Data'!$B$7:$R$2292,12,0)</f>
        <v>-1.4178999999999999</v>
      </c>
      <c r="I33" s="61">
        <f t="shared" si="2"/>
        <v>5</v>
      </c>
      <c r="J33" s="60">
        <f>VLOOKUP($A33,'Return Data'!$B$7:$R$2292,13,0)</f>
        <v>6.2506000000000004</v>
      </c>
      <c r="K33" s="61">
        <f t="shared" si="3"/>
        <v>20</v>
      </c>
      <c r="L33" s="60">
        <f>VLOOKUP($A33,'Return Data'!$B$7:$R$2292,17,0)</f>
        <v>20.8264</v>
      </c>
      <c r="M33" s="61">
        <f t="shared" si="4"/>
        <v>24</v>
      </c>
      <c r="N33" s="60">
        <f>VLOOKUP($A33,'Return Data'!$B$7:$R$2292,14,0)</f>
        <v>12.587199999999999</v>
      </c>
      <c r="O33" s="61">
        <f t="shared" si="9"/>
        <v>27</v>
      </c>
      <c r="P33" s="60">
        <f>VLOOKUP($A33,'Return Data'!$B$7:$R$2292,15,0)</f>
        <v>7.4737999999999998</v>
      </c>
      <c r="Q33" s="61">
        <f t="shared" si="10"/>
        <v>26</v>
      </c>
      <c r="R33" s="60">
        <f>VLOOKUP($A33,'Return Data'!$B$7:$R$2292,16,0)</f>
        <v>9.7416999999999998</v>
      </c>
      <c r="S33" s="62">
        <f t="shared" si="7"/>
        <v>27</v>
      </c>
    </row>
    <row r="34" spans="1:19" x14ac:dyDescent="0.3">
      <c r="A34" s="58" t="s">
        <v>950</v>
      </c>
      <c r="B34" s="59">
        <f>VLOOKUP($A34,'Return Data'!$B$7:$R$2292,3,0)</f>
        <v>44771</v>
      </c>
      <c r="C34" s="60">
        <f>VLOOKUP($A34,'Return Data'!$B$7:$R$2292,4,0)</f>
        <v>16.579999999999998</v>
      </c>
      <c r="D34" s="60">
        <f>VLOOKUP($A34,'Return Data'!$B$7:$R$2292,10,0)</f>
        <v>0.42399999999999999</v>
      </c>
      <c r="E34" s="61">
        <f t="shared" si="0"/>
        <v>23</v>
      </c>
      <c r="F34" s="60">
        <f>VLOOKUP($A34,'Return Data'!$B$7:$R$2292,11,0)</f>
        <v>-0.83730000000000004</v>
      </c>
      <c r="G34" s="61">
        <f t="shared" si="1"/>
        <v>20</v>
      </c>
      <c r="H34" s="60">
        <f>VLOOKUP($A34,'Return Data'!$B$7:$R$2292,12,0)</f>
        <v>-6.0091000000000001</v>
      </c>
      <c r="I34" s="61">
        <f t="shared" si="2"/>
        <v>26</v>
      </c>
      <c r="J34" s="60">
        <f>VLOOKUP($A34,'Return Data'!$B$7:$R$2292,13,0)</f>
        <v>6.8299000000000003</v>
      </c>
      <c r="K34" s="61">
        <f t="shared" si="3"/>
        <v>15</v>
      </c>
      <c r="L34" s="60">
        <f>VLOOKUP($A34,'Return Data'!$B$7:$R$2292,17,0)</f>
        <v>23.730899999999998</v>
      </c>
      <c r="M34" s="61">
        <f t="shared" si="4"/>
        <v>16</v>
      </c>
      <c r="N34" s="60">
        <f>VLOOKUP($A34,'Return Data'!$B$7:$R$2292,14,0)</f>
        <v>15.9193</v>
      </c>
      <c r="O34" s="61">
        <f t="shared" si="9"/>
        <v>17</v>
      </c>
      <c r="P34" s="60">
        <f>VLOOKUP($A34,'Return Data'!$B$7:$R$2292,15,0)</f>
        <v>10.106</v>
      </c>
      <c r="Q34" s="61">
        <f t="shared" si="10"/>
        <v>20</v>
      </c>
      <c r="R34" s="60">
        <f>VLOOKUP($A34,'Return Data'!$B$7:$R$2292,16,0)</f>
        <v>10.1724</v>
      </c>
      <c r="S34" s="62">
        <f t="shared" si="7"/>
        <v>26</v>
      </c>
    </row>
    <row r="35" spans="1:19" x14ac:dyDescent="0.3">
      <c r="A35" s="58" t="s">
        <v>1780</v>
      </c>
      <c r="B35" s="59">
        <f>VLOOKUP($A35,'Return Data'!$B$7:$R$2292,3,0)</f>
        <v>44771</v>
      </c>
      <c r="C35" s="60">
        <f>VLOOKUP($A35,'Return Data'!$B$7:$R$2292,4,0)</f>
        <v>200.52449999999999</v>
      </c>
      <c r="D35" s="60">
        <f>VLOOKUP($A35,'Return Data'!$B$7:$R$2292,10,0)</f>
        <v>6.4999999999999997E-3</v>
      </c>
      <c r="E35" s="61">
        <f t="shared" si="0"/>
        <v>25</v>
      </c>
      <c r="F35" s="60">
        <f>VLOOKUP($A35,'Return Data'!$B$7:$R$2292,11,0)</f>
        <v>-2.1379999999999999</v>
      </c>
      <c r="G35" s="61">
        <f t="shared" si="1"/>
        <v>27</v>
      </c>
      <c r="H35" s="60">
        <f>VLOOKUP($A35,'Return Data'!$B$7:$R$2292,12,0)</f>
        <v>-4.8795999999999999</v>
      </c>
      <c r="I35" s="61">
        <f t="shared" si="2"/>
        <v>22</v>
      </c>
      <c r="J35" s="60">
        <f>VLOOKUP($A35,'Return Data'!$B$7:$R$2292,13,0)</f>
        <v>6.7068000000000003</v>
      </c>
      <c r="K35" s="61">
        <f t="shared" si="3"/>
        <v>16</v>
      </c>
      <c r="L35" s="60">
        <f>VLOOKUP($A35,'Return Data'!$B$7:$R$2292,17,0)</f>
        <v>26.226800000000001</v>
      </c>
      <c r="M35" s="61">
        <f t="shared" si="4"/>
        <v>10</v>
      </c>
      <c r="N35" s="60">
        <f>VLOOKUP($A35,'Return Data'!$B$7:$R$2292,14,0)</f>
        <v>17.741800000000001</v>
      </c>
      <c r="O35" s="61">
        <f t="shared" si="9"/>
        <v>5</v>
      </c>
      <c r="P35" s="60">
        <f>VLOOKUP($A35,'Return Data'!$B$7:$R$2292,15,0)</f>
        <v>12.491199999999999</v>
      </c>
      <c r="Q35" s="61">
        <f t="shared" si="10"/>
        <v>6</v>
      </c>
      <c r="R35" s="60">
        <f>VLOOKUP($A35,'Return Data'!$B$7:$R$2292,16,0)</f>
        <v>13.833600000000001</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1.161917857142857</v>
      </c>
      <c r="E37" s="69"/>
      <c r="F37" s="70">
        <f>AVERAGE(F8:F35)</f>
        <v>-0.21412500000000007</v>
      </c>
      <c r="G37" s="69"/>
      <c r="H37" s="70">
        <f>AVERAGE(H8:H35)</f>
        <v>-3.1974821428571425</v>
      </c>
      <c r="I37" s="69"/>
      <c r="J37" s="70">
        <f>AVERAGE(J8:J35)</f>
        <v>6.7705714285714285</v>
      </c>
      <c r="K37" s="69"/>
      <c r="L37" s="70">
        <f>AVERAGE(L8:L35)</f>
        <v>23.696150000000014</v>
      </c>
      <c r="M37" s="69"/>
      <c r="N37" s="70">
        <f>AVERAGE(N8:N35)</f>
        <v>15.558328571428575</v>
      </c>
      <c r="O37" s="69"/>
      <c r="P37" s="70">
        <f>AVERAGE(P8:P35)</f>
        <v>10.867759259259257</v>
      </c>
      <c r="Q37" s="69"/>
      <c r="R37" s="70">
        <f>AVERAGE(R8:R35)</f>
        <v>13.135585714285714</v>
      </c>
      <c r="S37" s="71"/>
    </row>
    <row r="38" spans="1:19" x14ac:dyDescent="0.3">
      <c r="A38" s="68" t="s">
        <v>28</v>
      </c>
      <c r="B38" s="69"/>
      <c r="C38" s="69"/>
      <c r="D38" s="70">
        <f>MIN(D8:D35)</f>
        <v>-0.9194</v>
      </c>
      <c r="E38" s="69"/>
      <c r="F38" s="70">
        <f>MIN(F8:F35)</f>
        <v>-3.4666000000000001</v>
      </c>
      <c r="G38" s="69"/>
      <c r="H38" s="70">
        <f>MIN(H8:H35)</f>
        <v>-7.7348999999999997</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3.7650000000000001</v>
      </c>
      <c r="E39" s="73"/>
      <c r="F39" s="74">
        <f>MAX(F8:F35)</f>
        <v>4.2659000000000002</v>
      </c>
      <c r="G39" s="73"/>
      <c r="H39" s="74">
        <f>MAX(H8:H35)</f>
        <v>2.7884000000000002</v>
      </c>
      <c r="I39" s="73"/>
      <c r="J39" s="74">
        <f>MAX(J8:J35)</f>
        <v>15.168100000000001</v>
      </c>
      <c r="K39" s="73"/>
      <c r="L39" s="74">
        <f>MAX(L8:L35)</f>
        <v>32.870800000000003</v>
      </c>
      <c r="M39" s="73"/>
      <c r="N39" s="74">
        <f>MAX(N8:N35)</f>
        <v>19.752199999999998</v>
      </c>
      <c r="O39" s="73"/>
      <c r="P39" s="74">
        <f>MAX(P8:P35)</f>
        <v>14.683400000000001</v>
      </c>
      <c r="Q39" s="73"/>
      <c r="R39" s="74">
        <f>MAX(R8:R35)</f>
        <v>16.898499999999999</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44771</v>
      </c>
      <c r="C8" s="60">
        <f>VLOOKUP($A8,'Return Data'!$B$7:$R$2292,4,0)</f>
        <v>69.3934</v>
      </c>
      <c r="D8" s="60">
        <f>VLOOKUP($A8,'Return Data'!$B$7:$R$2292,9,0)</f>
        <v>16.332599999999999</v>
      </c>
      <c r="E8" s="61">
        <f t="shared" ref="E8:E31" si="0">RANK(D8,D$8:D$31,0)</f>
        <v>9</v>
      </c>
      <c r="F8" s="60">
        <f>VLOOKUP($A8,'Return Data'!$B$7:$R$2292,10,0)</f>
        <v>1.9428000000000001</v>
      </c>
      <c r="G8" s="61">
        <f t="shared" ref="G8:G31" si="1">RANK(F8,F$8:F$31,0)</f>
        <v>17</v>
      </c>
      <c r="H8" s="60">
        <f>VLOOKUP($A8,'Return Data'!$B$7:$R$2292,11,0)</f>
        <v>1.0415000000000001</v>
      </c>
      <c r="I8" s="61">
        <f t="shared" ref="I8:I31" si="2">RANK(H8,H$8:H$31,0)</f>
        <v>14</v>
      </c>
      <c r="J8" s="60">
        <f>VLOOKUP($A8,'Return Data'!$B$7:$R$2292,12,0)</f>
        <v>1.3459000000000001</v>
      </c>
      <c r="K8" s="61">
        <f t="shared" ref="K8:K31" si="3">RANK(J8,J$8:J$31,0)</f>
        <v>12</v>
      </c>
      <c r="L8" s="60">
        <f>VLOOKUP($A8,'Return Data'!$B$7:$R$2292,13,0)</f>
        <v>2.7991999999999999</v>
      </c>
      <c r="M8" s="61">
        <f t="shared" ref="M8:M31" si="4">RANK(L8,L$8:L$31,0)</f>
        <v>9</v>
      </c>
      <c r="N8" s="60">
        <f>VLOOKUP($A8,'Return Data'!$B$7:$R$2292,17,0)</f>
        <v>3.3936000000000002</v>
      </c>
      <c r="O8" s="61">
        <f t="shared" ref="O8:O31" si="5">RANK(N8,N$8:N$31,0)</f>
        <v>7</v>
      </c>
      <c r="P8" s="60">
        <f>VLOOKUP($A8,'Return Data'!$B$7:$R$2292,14,0)</f>
        <v>6.0380000000000003</v>
      </c>
      <c r="Q8" s="61">
        <f t="shared" ref="Q8:Q31" si="6">RANK(P8,P$8:P$31,0)</f>
        <v>7</v>
      </c>
      <c r="R8" s="60">
        <f>VLOOKUP($A8,'Return Data'!$B$7:$R$2292,16,0)</f>
        <v>9.0863999999999994</v>
      </c>
      <c r="S8" s="62">
        <f t="shared" ref="S8:S31" si="7">RANK(R8,R$8:R$31,0)</f>
        <v>4</v>
      </c>
    </row>
    <row r="9" spans="1:19" x14ac:dyDescent="0.3">
      <c r="A9" s="77" t="s">
        <v>1267</v>
      </c>
      <c r="B9" s="59">
        <f>VLOOKUP($A9,'Return Data'!$B$7:$R$2292,3,0)</f>
        <v>44771</v>
      </c>
      <c r="C9" s="60">
        <f>VLOOKUP($A9,'Return Data'!$B$7:$R$2292,4,0)</f>
        <v>21.515999999999998</v>
      </c>
      <c r="D9" s="60">
        <f>VLOOKUP($A9,'Return Data'!$B$7:$R$2292,9,0)</f>
        <v>16.105799999999999</v>
      </c>
      <c r="E9" s="61">
        <f t="shared" si="0"/>
        <v>10</v>
      </c>
      <c r="F9" s="60">
        <f>VLOOKUP($A9,'Return Data'!$B$7:$R$2292,10,0)</f>
        <v>3.3952</v>
      </c>
      <c r="G9" s="61">
        <f t="shared" si="1"/>
        <v>6</v>
      </c>
      <c r="H9" s="60">
        <f>VLOOKUP($A9,'Return Data'!$B$7:$R$2292,11,0)</f>
        <v>1.9111</v>
      </c>
      <c r="I9" s="61">
        <f t="shared" si="2"/>
        <v>9</v>
      </c>
      <c r="J9" s="60">
        <f>VLOOKUP($A9,'Return Data'!$B$7:$R$2292,12,0)</f>
        <v>1.7264999999999999</v>
      </c>
      <c r="K9" s="61">
        <f t="shared" si="3"/>
        <v>6</v>
      </c>
      <c r="L9" s="60">
        <f>VLOOKUP($A9,'Return Data'!$B$7:$R$2292,13,0)</f>
        <v>2.8873000000000002</v>
      </c>
      <c r="M9" s="61">
        <f t="shared" si="4"/>
        <v>8</v>
      </c>
      <c r="N9" s="60">
        <f>VLOOKUP($A9,'Return Data'!$B$7:$R$2292,17,0)</f>
        <v>3.6238999999999999</v>
      </c>
      <c r="O9" s="61">
        <f t="shared" si="5"/>
        <v>3</v>
      </c>
      <c r="P9" s="60">
        <f>VLOOKUP($A9,'Return Data'!$B$7:$R$2292,14,0)</f>
        <v>6.4006999999999996</v>
      </c>
      <c r="Q9" s="61">
        <f t="shared" si="6"/>
        <v>5</v>
      </c>
      <c r="R9" s="60">
        <f>VLOOKUP($A9,'Return Data'!$B$7:$R$2292,16,0)</f>
        <v>7.5805999999999996</v>
      </c>
      <c r="S9" s="62">
        <f t="shared" si="7"/>
        <v>20</v>
      </c>
    </row>
    <row r="10" spans="1:19" x14ac:dyDescent="0.3">
      <c r="A10" s="77" t="s">
        <v>1990</v>
      </c>
      <c r="B10" s="59">
        <f>VLOOKUP($A10,'Return Data'!$B$7:$R$2292,3,0)</f>
        <v>44771</v>
      </c>
      <c r="C10" s="60">
        <f>VLOOKUP($A10,'Return Data'!$B$7:$R$2292,4,0)</f>
        <v>36.736199999999997</v>
      </c>
      <c r="D10" s="60">
        <f>VLOOKUP($A10,'Return Data'!$B$7:$R$2292,9,0)</f>
        <v>14.091200000000001</v>
      </c>
      <c r="E10" s="61">
        <f t="shared" si="0"/>
        <v>13</v>
      </c>
      <c r="F10" s="60">
        <f>VLOOKUP($A10,'Return Data'!$B$7:$R$2292,10,0)</f>
        <v>2.3845000000000001</v>
      </c>
      <c r="G10" s="61">
        <f t="shared" si="1"/>
        <v>13</v>
      </c>
      <c r="H10" s="60">
        <f>VLOOKUP($A10,'Return Data'!$B$7:$R$2292,11,0)</f>
        <v>0.35489999999999999</v>
      </c>
      <c r="I10" s="61">
        <f t="shared" si="2"/>
        <v>19</v>
      </c>
      <c r="J10" s="60">
        <f>VLOOKUP($A10,'Return Data'!$B$7:$R$2292,12,0)</f>
        <v>0.1085</v>
      </c>
      <c r="K10" s="61">
        <f t="shared" si="3"/>
        <v>20</v>
      </c>
      <c r="L10" s="60">
        <f>VLOOKUP($A10,'Return Data'!$B$7:$R$2292,13,0)</f>
        <v>1.6486000000000001</v>
      </c>
      <c r="M10" s="61">
        <f t="shared" si="4"/>
        <v>19</v>
      </c>
      <c r="N10" s="60">
        <f>VLOOKUP($A10,'Return Data'!$B$7:$R$2292,17,0)</f>
        <v>2.2378</v>
      </c>
      <c r="O10" s="61">
        <f t="shared" si="5"/>
        <v>16</v>
      </c>
      <c r="P10" s="60">
        <f>VLOOKUP($A10,'Return Data'!$B$7:$R$2292,14,0)</f>
        <v>4.7759</v>
      </c>
      <c r="Q10" s="61">
        <f t="shared" si="6"/>
        <v>18</v>
      </c>
      <c r="R10" s="60">
        <f>VLOOKUP($A10,'Return Data'!$B$7:$R$2292,16,0)</f>
        <v>7.7266000000000004</v>
      </c>
      <c r="S10" s="62">
        <f t="shared" si="7"/>
        <v>17</v>
      </c>
    </row>
    <row r="11" spans="1:19" x14ac:dyDescent="0.3">
      <c r="A11" s="77" t="s">
        <v>1881</v>
      </c>
      <c r="B11" s="59">
        <f>VLOOKUP($A11,'Return Data'!$B$7:$R$2292,3,0)</f>
        <v>44771</v>
      </c>
      <c r="C11" s="60">
        <f>VLOOKUP($A11,'Return Data'!$B$7:$R$2292,4,0)</f>
        <v>65.016400000000004</v>
      </c>
      <c r="D11" s="60">
        <f>VLOOKUP($A11,'Return Data'!$B$7:$R$2292,9,0)</f>
        <v>14.0244</v>
      </c>
      <c r="E11" s="61">
        <f t="shared" si="0"/>
        <v>14</v>
      </c>
      <c r="F11" s="60">
        <f>VLOOKUP($A11,'Return Data'!$B$7:$R$2292,10,0)</f>
        <v>2.5634999999999999</v>
      </c>
      <c r="G11" s="61">
        <f t="shared" si="1"/>
        <v>9</v>
      </c>
      <c r="H11" s="60">
        <f>VLOOKUP($A11,'Return Data'!$B$7:$R$2292,11,0)</f>
        <v>1.69</v>
      </c>
      <c r="I11" s="61">
        <f t="shared" si="2"/>
        <v>12</v>
      </c>
      <c r="J11" s="60">
        <f>VLOOKUP($A11,'Return Data'!$B$7:$R$2292,12,0)</f>
        <v>1.5927</v>
      </c>
      <c r="K11" s="61">
        <f t="shared" si="3"/>
        <v>9</v>
      </c>
      <c r="L11" s="60">
        <f>VLOOKUP($A11,'Return Data'!$B$7:$R$2292,13,0)</f>
        <v>2.4342999999999999</v>
      </c>
      <c r="M11" s="61">
        <f t="shared" si="4"/>
        <v>12</v>
      </c>
      <c r="N11" s="60">
        <f>VLOOKUP($A11,'Return Data'!$B$7:$R$2292,17,0)</f>
        <v>2.6354000000000002</v>
      </c>
      <c r="O11" s="61">
        <f t="shared" si="5"/>
        <v>11</v>
      </c>
      <c r="P11" s="60">
        <f>VLOOKUP($A11,'Return Data'!$B$7:$R$2292,14,0)</f>
        <v>5.0651000000000002</v>
      </c>
      <c r="Q11" s="61">
        <f t="shared" si="6"/>
        <v>16</v>
      </c>
      <c r="R11" s="60">
        <f>VLOOKUP($A11,'Return Data'!$B$7:$R$2292,16,0)</f>
        <v>8.2391000000000005</v>
      </c>
      <c r="S11" s="62">
        <f t="shared" si="7"/>
        <v>14</v>
      </c>
    </row>
    <row r="12" spans="1:19" x14ac:dyDescent="0.3">
      <c r="A12" s="77" t="s">
        <v>1269</v>
      </c>
      <c r="B12" s="59">
        <f>VLOOKUP($A12,'Return Data'!$B$7:$R$2292,3,0)</f>
        <v>44771</v>
      </c>
      <c r="C12" s="60">
        <f>VLOOKUP($A12,'Return Data'!$B$7:$R$2292,4,0)</f>
        <v>80.110900000000001</v>
      </c>
      <c r="D12" s="60">
        <f>VLOOKUP($A12,'Return Data'!$B$7:$R$2292,9,0)</f>
        <v>11.844900000000001</v>
      </c>
      <c r="E12" s="61">
        <f t="shared" si="0"/>
        <v>18</v>
      </c>
      <c r="F12" s="60">
        <f>VLOOKUP($A12,'Return Data'!$B$7:$R$2292,10,0)</f>
        <v>3.1579000000000002</v>
      </c>
      <c r="G12" s="61">
        <f t="shared" si="1"/>
        <v>7</v>
      </c>
      <c r="H12" s="60">
        <f>VLOOKUP($A12,'Return Data'!$B$7:$R$2292,11,0)</f>
        <v>1.8475999999999999</v>
      </c>
      <c r="I12" s="61">
        <f t="shared" si="2"/>
        <v>11</v>
      </c>
      <c r="J12" s="60">
        <f>VLOOKUP($A12,'Return Data'!$B$7:$R$2292,12,0)</f>
        <v>1.6486000000000001</v>
      </c>
      <c r="K12" s="61">
        <f t="shared" si="3"/>
        <v>8</v>
      </c>
      <c r="L12" s="60">
        <f>VLOOKUP($A12,'Return Data'!$B$7:$R$2292,13,0)</f>
        <v>2.9935</v>
      </c>
      <c r="M12" s="61">
        <f t="shared" si="4"/>
        <v>7</v>
      </c>
      <c r="N12" s="60">
        <f>VLOOKUP($A12,'Return Data'!$B$7:$R$2292,17,0)</f>
        <v>3.4794999999999998</v>
      </c>
      <c r="O12" s="61">
        <f t="shared" si="5"/>
        <v>5</v>
      </c>
      <c r="P12" s="60">
        <f>VLOOKUP($A12,'Return Data'!$B$7:$R$2292,14,0)</f>
        <v>6.6982999999999997</v>
      </c>
      <c r="Q12" s="61">
        <f t="shared" si="6"/>
        <v>1</v>
      </c>
      <c r="R12" s="60">
        <f>VLOOKUP($A12,'Return Data'!$B$7:$R$2292,16,0)</f>
        <v>8.2809000000000008</v>
      </c>
      <c r="S12" s="62">
        <f t="shared" si="7"/>
        <v>13</v>
      </c>
    </row>
    <row r="13" spans="1:19" x14ac:dyDescent="0.3">
      <c r="A13" s="77" t="s">
        <v>1271</v>
      </c>
      <c r="B13" s="59">
        <f>VLOOKUP($A13,'Return Data'!$B$7:$R$2292,3,0)</f>
        <v>44771</v>
      </c>
      <c r="C13" s="60">
        <f>VLOOKUP($A13,'Return Data'!$B$7:$R$2292,4,0)</f>
        <v>20.722200000000001</v>
      </c>
      <c r="D13" s="60">
        <f>VLOOKUP($A13,'Return Data'!$B$7:$R$2292,9,0)</f>
        <v>14.2683</v>
      </c>
      <c r="E13" s="61">
        <f t="shared" si="0"/>
        <v>12</v>
      </c>
      <c r="F13" s="60">
        <f>VLOOKUP($A13,'Return Data'!$B$7:$R$2292,10,0)</f>
        <v>2.2677</v>
      </c>
      <c r="G13" s="61">
        <f t="shared" si="1"/>
        <v>16</v>
      </c>
      <c r="H13" s="60">
        <f>VLOOKUP($A13,'Return Data'!$B$7:$R$2292,11,0)</f>
        <v>1.8715999999999999</v>
      </c>
      <c r="I13" s="61">
        <f t="shared" si="2"/>
        <v>10</v>
      </c>
      <c r="J13" s="60">
        <f>VLOOKUP($A13,'Return Data'!$B$7:$R$2292,12,0)</f>
        <v>1.5508</v>
      </c>
      <c r="K13" s="61">
        <f t="shared" si="3"/>
        <v>10</v>
      </c>
      <c r="L13" s="60">
        <f>VLOOKUP($A13,'Return Data'!$B$7:$R$2292,13,0)</f>
        <v>3.21</v>
      </c>
      <c r="M13" s="61">
        <f t="shared" si="4"/>
        <v>2</v>
      </c>
      <c r="N13" s="60">
        <f>VLOOKUP($A13,'Return Data'!$B$7:$R$2292,17,0)</f>
        <v>4.8164999999999996</v>
      </c>
      <c r="O13" s="61">
        <f t="shared" si="5"/>
        <v>1</v>
      </c>
      <c r="P13" s="60">
        <f>VLOOKUP($A13,'Return Data'!$B$7:$R$2292,14,0)</f>
        <v>6.6193999999999997</v>
      </c>
      <c r="Q13" s="61">
        <f t="shared" si="6"/>
        <v>3</v>
      </c>
      <c r="R13" s="60">
        <f>VLOOKUP($A13,'Return Data'!$B$7:$R$2292,16,0)</f>
        <v>8.9939999999999998</v>
      </c>
      <c r="S13" s="62">
        <f t="shared" si="7"/>
        <v>8</v>
      </c>
    </row>
    <row r="14" spans="1:19" x14ac:dyDescent="0.3">
      <c r="A14" s="77" t="s">
        <v>1274</v>
      </c>
      <c r="B14" s="59">
        <f>VLOOKUP($A14,'Return Data'!$B$7:$R$2292,3,0)</f>
        <v>44771</v>
      </c>
      <c r="C14" s="60">
        <f>VLOOKUP($A14,'Return Data'!$B$7:$R$2292,4,0)</f>
        <v>52.922699999999999</v>
      </c>
      <c r="D14" s="60">
        <f>VLOOKUP($A14,'Return Data'!$B$7:$R$2292,9,0)</f>
        <v>16.039300000000001</v>
      </c>
      <c r="E14" s="61">
        <f t="shared" si="0"/>
        <v>11</v>
      </c>
      <c r="F14" s="60">
        <f>VLOOKUP($A14,'Return Data'!$B$7:$R$2292,10,0)</f>
        <v>3.4498000000000002</v>
      </c>
      <c r="G14" s="61">
        <f t="shared" si="1"/>
        <v>5</v>
      </c>
      <c r="H14" s="60">
        <f>VLOOKUP($A14,'Return Data'!$B$7:$R$2292,11,0)</f>
        <v>2.4413999999999998</v>
      </c>
      <c r="I14" s="61">
        <f t="shared" si="2"/>
        <v>7</v>
      </c>
      <c r="J14" s="60">
        <f>VLOOKUP($A14,'Return Data'!$B$7:$R$2292,12,0)</f>
        <v>2.1206</v>
      </c>
      <c r="K14" s="61">
        <f t="shared" si="3"/>
        <v>3</v>
      </c>
      <c r="L14" s="60">
        <f>VLOOKUP($A14,'Return Data'!$B$7:$R$2292,13,0)</f>
        <v>3.1389999999999998</v>
      </c>
      <c r="M14" s="61">
        <f t="shared" si="4"/>
        <v>3</v>
      </c>
      <c r="N14" s="60">
        <f>VLOOKUP($A14,'Return Data'!$B$7:$R$2292,17,0)</f>
        <v>2.4573</v>
      </c>
      <c r="O14" s="61">
        <f t="shared" si="5"/>
        <v>13</v>
      </c>
      <c r="P14" s="60">
        <f>VLOOKUP($A14,'Return Data'!$B$7:$R$2292,14,0)</f>
        <v>4.5073999999999996</v>
      </c>
      <c r="Q14" s="61">
        <f t="shared" si="6"/>
        <v>20</v>
      </c>
      <c r="R14" s="60">
        <f>VLOOKUP($A14,'Return Data'!$B$7:$R$2292,16,0)</f>
        <v>7.3520000000000003</v>
      </c>
      <c r="S14" s="62">
        <f t="shared" si="7"/>
        <v>23</v>
      </c>
    </row>
    <row r="15" spans="1:19" x14ac:dyDescent="0.3">
      <c r="A15" s="77" t="s">
        <v>1276</v>
      </c>
      <c r="B15" s="59">
        <f>VLOOKUP($A15,'Return Data'!$B$7:$R$2292,3,0)</f>
        <v>44771</v>
      </c>
      <c r="C15" s="60">
        <f>VLOOKUP($A15,'Return Data'!$B$7:$R$2292,4,0)</f>
        <v>46.359299999999998</v>
      </c>
      <c r="D15" s="60">
        <f>VLOOKUP($A15,'Return Data'!$B$7:$R$2292,9,0)</f>
        <v>12.4986</v>
      </c>
      <c r="E15" s="61">
        <f t="shared" si="0"/>
        <v>16</v>
      </c>
      <c r="F15" s="60">
        <f>VLOOKUP($A15,'Return Data'!$B$7:$R$2292,10,0)</f>
        <v>2.2972000000000001</v>
      </c>
      <c r="G15" s="61">
        <f t="shared" si="1"/>
        <v>14</v>
      </c>
      <c r="H15" s="60">
        <f>VLOOKUP($A15,'Return Data'!$B$7:$R$2292,11,0)</f>
        <v>0.4909</v>
      </c>
      <c r="I15" s="61">
        <f t="shared" si="2"/>
        <v>18</v>
      </c>
      <c r="J15" s="60">
        <f>VLOOKUP($A15,'Return Data'!$B$7:$R$2292,12,0)</f>
        <v>0.318</v>
      </c>
      <c r="K15" s="61">
        <f t="shared" si="3"/>
        <v>17</v>
      </c>
      <c r="L15" s="60">
        <f>VLOOKUP($A15,'Return Data'!$B$7:$R$2292,13,0)</f>
        <v>1.8686</v>
      </c>
      <c r="M15" s="61">
        <f t="shared" si="4"/>
        <v>16</v>
      </c>
      <c r="N15" s="60">
        <f>VLOOKUP($A15,'Return Data'!$B$7:$R$2292,17,0)</f>
        <v>2.4459</v>
      </c>
      <c r="O15" s="61">
        <f t="shared" si="5"/>
        <v>14</v>
      </c>
      <c r="P15" s="60">
        <f>VLOOKUP($A15,'Return Data'!$B$7:$R$2292,14,0)</f>
        <v>5.1036000000000001</v>
      </c>
      <c r="Q15" s="61">
        <f t="shared" si="6"/>
        <v>15</v>
      </c>
      <c r="R15" s="60">
        <f>VLOOKUP($A15,'Return Data'!$B$7:$R$2292,16,0)</f>
        <v>7.6685999999999996</v>
      </c>
      <c r="S15" s="62">
        <f t="shared" si="7"/>
        <v>19</v>
      </c>
    </row>
    <row r="16" spans="1:19" x14ac:dyDescent="0.3">
      <c r="A16" s="77" t="s">
        <v>1278</v>
      </c>
      <c r="B16" s="59">
        <f>VLOOKUP($A16,'Return Data'!$B$7:$R$2292,3,0)</f>
        <v>44771</v>
      </c>
      <c r="C16" s="60">
        <f>VLOOKUP($A16,'Return Data'!$B$7:$R$2292,4,0)</f>
        <v>85.838300000000004</v>
      </c>
      <c r="D16" s="60">
        <f>VLOOKUP($A16,'Return Data'!$B$7:$R$2292,9,0)</f>
        <v>19.279599999999999</v>
      </c>
      <c r="E16" s="61">
        <f t="shared" si="0"/>
        <v>1</v>
      </c>
      <c r="F16" s="60">
        <f>VLOOKUP($A16,'Return Data'!$B$7:$R$2292,10,0)</f>
        <v>2.2706</v>
      </c>
      <c r="G16" s="61">
        <f t="shared" si="1"/>
        <v>15</v>
      </c>
      <c r="H16" s="60">
        <f>VLOOKUP($A16,'Return Data'!$B$7:$R$2292,11,0)</f>
        <v>3.7063999999999999</v>
      </c>
      <c r="I16" s="61">
        <f t="shared" si="2"/>
        <v>1</v>
      </c>
      <c r="J16" s="60">
        <f>VLOOKUP($A16,'Return Data'!$B$7:$R$2292,12,0)</f>
        <v>1.0188999999999999</v>
      </c>
      <c r="K16" s="61">
        <f t="shared" si="3"/>
        <v>14</v>
      </c>
      <c r="L16" s="60">
        <f>VLOOKUP($A16,'Return Data'!$B$7:$R$2292,13,0)</f>
        <v>3.3182999999999998</v>
      </c>
      <c r="M16" s="61">
        <f t="shared" si="4"/>
        <v>1</v>
      </c>
      <c r="N16" s="60">
        <f>VLOOKUP($A16,'Return Data'!$B$7:$R$2292,17,0)</f>
        <v>3.4883999999999999</v>
      </c>
      <c r="O16" s="61">
        <f t="shared" si="5"/>
        <v>4</v>
      </c>
      <c r="P16" s="60">
        <f>VLOOKUP($A16,'Return Data'!$B$7:$R$2292,14,0)</f>
        <v>6.6806999999999999</v>
      </c>
      <c r="Q16" s="61">
        <f t="shared" si="6"/>
        <v>2</v>
      </c>
      <c r="R16" s="60">
        <f>VLOOKUP($A16,'Return Data'!$B$7:$R$2292,16,0)</f>
        <v>8.5913000000000004</v>
      </c>
      <c r="S16" s="62">
        <f t="shared" si="7"/>
        <v>10</v>
      </c>
    </row>
    <row r="17" spans="1:19" x14ac:dyDescent="0.3">
      <c r="A17" s="77" t="s">
        <v>1280</v>
      </c>
      <c r="B17" s="59">
        <f>VLOOKUP($A17,'Return Data'!$B$7:$R$2292,3,0)</f>
        <v>44771</v>
      </c>
      <c r="C17" s="60">
        <f>VLOOKUP($A17,'Return Data'!$B$7:$R$2292,4,0)</f>
        <v>18.6098</v>
      </c>
      <c r="D17" s="60">
        <f>VLOOKUP($A17,'Return Data'!$B$7:$R$2292,9,0)</f>
        <v>16.412500000000001</v>
      </c>
      <c r="E17" s="61">
        <f t="shared" si="0"/>
        <v>8</v>
      </c>
      <c r="F17" s="60">
        <f>VLOOKUP($A17,'Return Data'!$B$7:$R$2292,10,0)</f>
        <v>2.3849</v>
      </c>
      <c r="G17" s="61">
        <f t="shared" si="1"/>
        <v>12</v>
      </c>
      <c r="H17" s="60">
        <f>VLOOKUP($A17,'Return Data'!$B$7:$R$2292,11,0)</f>
        <v>2.5703999999999998</v>
      </c>
      <c r="I17" s="61">
        <f t="shared" si="2"/>
        <v>5</v>
      </c>
      <c r="J17" s="60">
        <f>VLOOKUP($A17,'Return Data'!$B$7:$R$2292,12,0)</f>
        <v>0.93030000000000002</v>
      </c>
      <c r="K17" s="61">
        <f t="shared" si="3"/>
        <v>15</v>
      </c>
      <c r="L17" s="60">
        <f>VLOOKUP($A17,'Return Data'!$B$7:$R$2292,13,0)</f>
        <v>1.4136</v>
      </c>
      <c r="M17" s="61">
        <f t="shared" si="4"/>
        <v>20</v>
      </c>
      <c r="N17" s="60">
        <f>VLOOKUP($A17,'Return Data'!$B$7:$R$2292,17,0)</f>
        <v>2.1917</v>
      </c>
      <c r="O17" s="61">
        <f t="shared" si="5"/>
        <v>18</v>
      </c>
      <c r="P17" s="60">
        <f>VLOOKUP($A17,'Return Data'!$B$7:$R$2292,14,0)</f>
        <v>4.1271000000000004</v>
      </c>
      <c r="Q17" s="61">
        <f t="shared" si="6"/>
        <v>22</v>
      </c>
      <c r="R17" s="60">
        <f>VLOOKUP($A17,'Return Data'!$B$7:$R$2292,16,0)</f>
        <v>6.6322000000000001</v>
      </c>
      <c r="S17" s="62">
        <f t="shared" si="7"/>
        <v>24</v>
      </c>
    </row>
    <row r="18" spans="1:19" x14ac:dyDescent="0.3">
      <c r="A18" s="77" t="s">
        <v>1281</v>
      </c>
      <c r="B18" s="59">
        <f>VLOOKUP($A18,'Return Data'!$B$7:$R$2292,3,0)</f>
        <v>44771</v>
      </c>
      <c r="C18" s="60">
        <f>VLOOKUP($A18,'Return Data'!$B$7:$R$2292,4,0)</f>
        <v>30.195799999999998</v>
      </c>
      <c r="D18" s="60">
        <f>VLOOKUP($A18,'Return Data'!$B$7:$R$2292,9,0)</f>
        <v>16.428599999999999</v>
      </c>
      <c r="E18" s="61">
        <f t="shared" si="0"/>
        <v>7</v>
      </c>
      <c r="F18" s="60">
        <f>VLOOKUP($A18,'Return Data'!$B$7:$R$2292,10,0)</f>
        <v>0.83860000000000001</v>
      </c>
      <c r="G18" s="61">
        <f t="shared" si="1"/>
        <v>23</v>
      </c>
      <c r="H18" s="60">
        <f>VLOOKUP($A18,'Return Data'!$B$7:$R$2292,11,0)</f>
        <v>0.79420000000000002</v>
      </c>
      <c r="I18" s="61">
        <f t="shared" si="2"/>
        <v>16</v>
      </c>
      <c r="J18" s="60">
        <f>VLOOKUP($A18,'Return Data'!$B$7:$R$2292,12,0)</f>
        <v>1.028</v>
      </c>
      <c r="K18" s="61">
        <f t="shared" si="3"/>
        <v>13</v>
      </c>
      <c r="L18" s="60">
        <f>VLOOKUP($A18,'Return Data'!$B$7:$R$2292,13,0)</f>
        <v>2.0087000000000002</v>
      </c>
      <c r="M18" s="61">
        <f t="shared" si="4"/>
        <v>14</v>
      </c>
      <c r="N18" s="60">
        <f>VLOOKUP($A18,'Return Data'!$B$7:$R$2292,17,0)</f>
        <v>2.6187999999999998</v>
      </c>
      <c r="O18" s="61">
        <f t="shared" si="5"/>
        <v>12</v>
      </c>
      <c r="P18" s="60">
        <f>VLOOKUP($A18,'Return Data'!$B$7:$R$2292,14,0)</f>
        <v>6.5439999999999996</v>
      </c>
      <c r="Q18" s="61">
        <f t="shared" si="6"/>
        <v>4</v>
      </c>
      <c r="R18" s="60">
        <f>VLOOKUP($A18,'Return Data'!$B$7:$R$2292,16,0)</f>
        <v>9.0746000000000002</v>
      </c>
      <c r="S18" s="62">
        <f t="shared" si="7"/>
        <v>5</v>
      </c>
    </row>
    <row r="19" spans="1:19" x14ac:dyDescent="0.3">
      <c r="A19" s="77" t="s">
        <v>1284</v>
      </c>
      <c r="B19" s="59">
        <f>VLOOKUP($A19,'Return Data'!$B$7:$R$2292,3,0)</f>
        <v>44771</v>
      </c>
      <c r="C19" s="60">
        <f>VLOOKUP($A19,'Return Data'!$B$7:$R$2292,4,0)</f>
        <v>2481.2903999999999</v>
      </c>
      <c r="D19" s="60">
        <f>VLOOKUP($A19,'Return Data'!$B$7:$R$2292,9,0)</f>
        <v>10.4963</v>
      </c>
      <c r="E19" s="61">
        <f t="shared" si="0"/>
        <v>21</v>
      </c>
      <c r="F19" s="60">
        <f>VLOOKUP($A19,'Return Data'!$B$7:$R$2292,10,0)</f>
        <v>4.5793999999999997</v>
      </c>
      <c r="G19" s="61">
        <f t="shared" si="1"/>
        <v>2</v>
      </c>
      <c r="H19" s="60">
        <f>VLOOKUP($A19,'Return Data'!$B$7:$R$2292,11,0)</f>
        <v>3.6545000000000001</v>
      </c>
      <c r="I19" s="61">
        <f t="shared" si="2"/>
        <v>2</v>
      </c>
      <c r="J19" s="60">
        <f>VLOOKUP($A19,'Return Data'!$B$7:$R$2292,12,0)</f>
        <v>2.5518999999999998</v>
      </c>
      <c r="K19" s="61">
        <f t="shared" si="3"/>
        <v>1</v>
      </c>
      <c r="L19" s="60">
        <f>VLOOKUP($A19,'Return Data'!$B$7:$R$2292,13,0)</f>
        <v>3.0295999999999998</v>
      </c>
      <c r="M19" s="61">
        <f t="shared" si="4"/>
        <v>5</v>
      </c>
      <c r="N19" s="60">
        <f>VLOOKUP($A19,'Return Data'!$B$7:$R$2292,17,0)</f>
        <v>1.8644000000000001</v>
      </c>
      <c r="O19" s="61">
        <f t="shared" si="5"/>
        <v>22</v>
      </c>
      <c r="P19" s="60">
        <f>VLOOKUP($A19,'Return Data'!$B$7:$R$2292,14,0)</f>
        <v>3.9887999999999999</v>
      </c>
      <c r="Q19" s="61">
        <f t="shared" si="6"/>
        <v>23</v>
      </c>
      <c r="R19" s="60">
        <f>VLOOKUP($A19,'Return Data'!$B$7:$R$2292,16,0)</f>
        <v>7.4649000000000001</v>
      </c>
      <c r="S19" s="62">
        <f t="shared" si="7"/>
        <v>22</v>
      </c>
    </row>
    <row r="20" spans="1:19" x14ac:dyDescent="0.3">
      <c r="A20" s="77" t="s">
        <v>1285</v>
      </c>
      <c r="B20" s="59">
        <f>VLOOKUP($A20,'Return Data'!$B$7:$R$2292,3,0)</f>
        <v>44771</v>
      </c>
      <c r="C20" s="60">
        <f>VLOOKUP($A20,'Return Data'!$B$7:$R$2292,4,0)</f>
        <v>87.795199999999994</v>
      </c>
      <c r="D20" s="60">
        <f>VLOOKUP($A20,'Return Data'!$B$7:$R$2292,9,0)</f>
        <v>18.2376</v>
      </c>
      <c r="E20" s="61">
        <f t="shared" si="0"/>
        <v>4</v>
      </c>
      <c r="F20" s="60">
        <f>VLOOKUP($A20,'Return Data'!$B$7:$R$2292,10,0)</f>
        <v>1.4378</v>
      </c>
      <c r="G20" s="61">
        <f t="shared" si="1"/>
        <v>21</v>
      </c>
      <c r="H20" s="60">
        <f>VLOOKUP($A20,'Return Data'!$B$7:$R$2292,11,0)</f>
        <v>0.52749999999999997</v>
      </c>
      <c r="I20" s="61">
        <f t="shared" si="2"/>
        <v>17</v>
      </c>
      <c r="J20" s="60">
        <f>VLOOKUP($A20,'Return Data'!$B$7:$R$2292,12,0)</f>
        <v>0.28079999999999999</v>
      </c>
      <c r="K20" s="61">
        <f t="shared" si="3"/>
        <v>18</v>
      </c>
      <c r="L20" s="60">
        <f>VLOOKUP($A20,'Return Data'!$B$7:$R$2292,13,0)</f>
        <v>2.4239999999999999</v>
      </c>
      <c r="M20" s="61">
        <f t="shared" si="4"/>
        <v>13</v>
      </c>
      <c r="N20" s="60">
        <f>VLOOKUP($A20,'Return Data'!$B$7:$R$2292,17,0)</f>
        <v>3.294</v>
      </c>
      <c r="O20" s="61">
        <f t="shared" si="5"/>
        <v>8</v>
      </c>
      <c r="P20" s="60">
        <f>VLOOKUP($A20,'Return Data'!$B$7:$R$2292,14,0)</f>
        <v>5.9654999999999996</v>
      </c>
      <c r="Q20" s="61">
        <f t="shared" si="6"/>
        <v>8</v>
      </c>
      <c r="R20" s="60">
        <f>VLOOKUP($A20,'Return Data'!$B$7:$R$2292,16,0)</f>
        <v>8.3429000000000002</v>
      </c>
      <c r="S20" s="62">
        <f t="shared" si="7"/>
        <v>12</v>
      </c>
    </row>
    <row r="21" spans="1:19" x14ac:dyDescent="0.3">
      <c r="A21" s="77" t="s">
        <v>1287</v>
      </c>
      <c r="B21" s="59">
        <f>VLOOKUP($A21,'Return Data'!$B$7:$R$2292,3,0)</f>
        <v>44771</v>
      </c>
      <c r="C21" s="60">
        <f>VLOOKUP($A21,'Return Data'!$B$7:$R$2292,4,0)</f>
        <v>60.688099999999999</v>
      </c>
      <c r="D21" s="60">
        <f>VLOOKUP($A21,'Return Data'!$B$7:$R$2292,9,0)</f>
        <v>12.6214</v>
      </c>
      <c r="E21" s="61">
        <f t="shared" si="0"/>
        <v>15</v>
      </c>
      <c r="F21" s="60">
        <f>VLOOKUP($A21,'Return Data'!$B$7:$R$2292,10,0)</f>
        <v>4.7792000000000003</v>
      </c>
      <c r="G21" s="61">
        <f t="shared" si="1"/>
        <v>1</v>
      </c>
      <c r="H21" s="60">
        <f>VLOOKUP($A21,'Return Data'!$B$7:$R$2292,11,0)</f>
        <v>3.1827999999999999</v>
      </c>
      <c r="I21" s="61">
        <f t="shared" si="2"/>
        <v>4</v>
      </c>
      <c r="J21" s="60">
        <f>VLOOKUP($A21,'Return Data'!$B$7:$R$2292,12,0)</f>
        <v>1.3718999999999999</v>
      </c>
      <c r="K21" s="61">
        <f t="shared" si="3"/>
        <v>11</v>
      </c>
      <c r="L21" s="60">
        <f>VLOOKUP($A21,'Return Data'!$B$7:$R$2292,13,0)</f>
        <v>2.5185</v>
      </c>
      <c r="M21" s="61">
        <f t="shared" si="4"/>
        <v>11</v>
      </c>
      <c r="N21" s="60">
        <f>VLOOKUP($A21,'Return Data'!$B$7:$R$2292,17,0)</f>
        <v>2.7618</v>
      </c>
      <c r="O21" s="61">
        <f t="shared" si="5"/>
        <v>10</v>
      </c>
      <c r="P21" s="60">
        <f>VLOOKUP($A21,'Return Data'!$B$7:$R$2292,14,0)</f>
        <v>5.4156000000000004</v>
      </c>
      <c r="Q21" s="61">
        <f t="shared" si="6"/>
        <v>13</v>
      </c>
      <c r="R21" s="60">
        <f>VLOOKUP($A21,'Return Data'!$B$7:$R$2292,16,0)</f>
        <v>8.9872999999999994</v>
      </c>
      <c r="S21" s="62">
        <f t="shared" si="7"/>
        <v>9</v>
      </c>
    </row>
    <row r="22" spans="1:19" x14ac:dyDescent="0.3">
      <c r="A22" s="77" t="s">
        <v>1289</v>
      </c>
      <c r="B22" s="59">
        <f>VLOOKUP($A22,'Return Data'!$B$7:$R$2292,3,0)</f>
        <v>44771</v>
      </c>
      <c r="C22" s="60">
        <f>VLOOKUP($A22,'Return Data'!$B$7:$R$2292,4,0)</f>
        <v>53.131100000000004</v>
      </c>
      <c r="D22" s="60">
        <f>VLOOKUP($A22,'Return Data'!$B$7:$R$2292,9,0)</f>
        <v>6.8948999999999998</v>
      </c>
      <c r="E22" s="61">
        <f t="shared" si="0"/>
        <v>23</v>
      </c>
      <c r="F22" s="60">
        <f>VLOOKUP($A22,'Return Data'!$B$7:$R$2292,10,0)</f>
        <v>2.4457</v>
      </c>
      <c r="G22" s="61">
        <f t="shared" si="1"/>
        <v>11</v>
      </c>
      <c r="H22" s="60">
        <f>VLOOKUP($A22,'Return Data'!$B$7:$R$2292,11,0)</f>
        <v>1.6017999999999999</v>
      </c>
      <c r="I22" s="61">
        <f t="shared" si="2"/>
        <v>13</v>
      </c>
      <c r="J22" s="60">
        <f>VLOOKUP($A22,'Return Data'!$B$7:$R$2292,12,0)</f>
        <v>1.7544999999999999</v>
      </c>
      <c r="K22" s="61">
        <f t="shared" si="3"/>
        <v>5</v>
      </c>
      <c r="L22" s="60">
        <f>VLOOKUP($A22,'Return Data'!$B$7:$R$2292,13,0)</f>
        <v>1.8809</v>
      </c>
      <c r="M22" s="61">
        <f t="shared" si="4"/>
        <v>15</v>
      </c>
      <c r="N22" s="60">
        <f>VLOOKUP($A22,'Return Data'!$B$7:$R$2292,17,0)</f>
        <v>2.9131</v>
      </c>
      <c r="O22" s="61">
        <f t="shared" si="5"/>
        <v>9</v>
      </c>
      <c r="P22" s="60">
        <f>VLOOKUP($A22,'Return Data'!$B$7:$R$2292,14,0)</f>
        <v>5.5178000000000003</v>
      </c>
      <c r="Q22" s="61">
        <f t="shared" si="6"/>
        <v>11</v>
      </c>
      <c r="R22" s="60">
        <f>VLOOKUP($A22,'Return Data'!$B$7:$R$2292,16,0)</f>
        <v>7.6825999999999999</v>
      </c>
      <c r="S22" s="62">
        <f t="shared" si="7"/>
        <v>18</v>
      </c>
    </row>
    <row r="23" spans="1:19" x14ac:dyDescent="0.3">
      <c r="A23" s="77" t="s">
        <v>1292</v>
      </c>
      <c r="B23" s="59">
        <f>VLOOKUP($A23,'Return Data'!$B$7:$R$2292,3,0)</f>
        <v>44771</v>
      </c>
      <c r="C23" s="60">
        <f>VLOOKUP($A23,'Return Data'!$B$7:$R$2292,4,0)</f>
        <v>33.860199999999999</v>
      </c>
      <c r="D23" s="60">
        <f>VLOOKUP($A23,'Return Data'!$B$7:$R$2292,9,0)</f>
        <v>12.0183</v>
      </c>
      <c r="E23" s="61">
        <f t="shared" si="0"/>
        <v>17</v>
      </c>
      <c r="F23" s="60">
        <f>VLOOKUP($A23,'Return Data'!$B$7:$R$2292,10,0)</f>
        <v>0.20619999999999999</v>
      </c>
      <c r="G23" s="61">
        <f t="shared" si="1"/>
        <v>24</v>
      </c>
      <c r="H23" s="60">
        <f>VLOOKUP($A23,'Return Data'!$B$7:$R$2292,11,0)</f>
        <v>0.31080000000000002</v>
      </c>
      <c r="I23" s="61">
        <f t="shared" si="2"/>
        <v>20</v>
      </c>
      <c r="J23" s="60">
        <f>VLOOKUP($A23,'Return Data'!$B$7:$R$2292,12,0)</f>
        <v>0.21709999999999999</v>
      </c>
      <c r="K23" s="61">
        <f t="shared" si="3"/>
        <v>19</v>
      </c>
      <c r="L23" s="60">
        <f>VLOOKUP($A23,'Return Data'!$B$7:$R$2292,13,0)</f>
        <v>1.7942</v>
      </c>
      <c r="M23" s="61">
        <f t="shared" si="4"/>
        <v>18</v>
      </c>
      <c r="N23" s="60">
        <f>VLOOKUP($A23,'Return Data'!$B$7:$R$2292,17,0)</f>
        <v>2.3443999999999998</v>
      </c>
      <c r="O23" s="61">
        <f t="shared" si="5"/>
        <v>15</v>
      </c>
      <c r="P23" s="60">
        <f>VLOOKUP($A23,'Return Data'!$B$7:$R$2292,14,0)</f>
        <v>5.6589</v>
      </c>
      <c r="Q23" s="61">
        <f t="shared" si="6"/>
        <v>10</v>
      </c>
      <c r="R23" s="60">
        <f>VLOOKUP($A23,'Return Data'!$B$7:$R$2292,16,0)</f>
        <v>9.5787999999999993</v>
      </c>
      <c r="S23" s="62">
        <f t="shared" si="7"/>
        <v>1</v>
      </c>
    </row>
    <row r="24" spans="1:19" x14ac:dyDescent="0.3">
      <c r="A24" s="77" t="s">
        <v>1294</v>
      </c>
      <c r="B24" s="59">
        <f>VLOOKUP($A24,'Return Data'!$B$7:$R$2292,3,0)</f>
        <v>44771</v>
      </c>
      <c r="C24" s="60">
        <f>VLOOKUP($A24,'Return Data'!$B$7:$R$2292,4,0)</f>
        <v>25.924600000000002</v>
      </c>
      <c r="D24" s="60">
        <f>VLOOKUP($A24,'Return Data'!$B$7:$R$2292,9,0)</f>
        <v>10.780900000000001</v>
      </c>
      <c r="E24" s="61">
        <f t="shared" si="0"/>
        <v>20</v>
      </c>
      <c r="F24" s="60">
        <f>VLOOKUP($A24,'Return Data'!$B$7:$R$2292,10,0)</f>
        <v>3.6785999999999999</v>
      </c>
      <c r="G24" s="61">
        <f t="shared" si="1"/>
        <v>4</v>
      </c>
      <c r="H24" s="60">
        <f>VLOOKUP($A24,'Return Data'!$B$7:$R$2292,11,0)</f>
        <v>2.2696000000000001</v>
      </c>
      <c r="I24" s="61">
        <f t="shared" si="2"/>
        <v>8</v>
      </c>
      <c r="J24" s="60">
        <f>VLOOKUP($A24,'Return Data'!$B$7:$R$2292,12,0)</f>
        <v>1.7154</v>
      </c>
      <c r="K24" s="61">
        <f t="shared" si="3"/>
        <v>7</v>
      </c>
      <c r="L24" s="60">
        <f>VLOOKUP($A24,'Return Data'!$B$7:$R$2292,13,0)</f>
        <v>3.0099</v>
      </c>
      <c r="M24" s="61">
        <f t="shared" si="4"/>
        <v>6</v>
      </c>
      <c r="N24" s="60">
        <f>VLOOKUP($A24,'Return Data'!$B$7:$R$2292,17,0)</f>
        <v>3.6701999999999999</v>
      </c>
      <c r="O24" s="61">
        <f t="shared" si="5"/>
        <v>2</v>
      </c>
      <c r="P24" s="60">
        <f>VLOOKUP($A24,'Return Data'!$B$7:$R$2292,14,0)</f>
        <v>5.4481999999999999</v>
      </c>
      <c r="Q24" s="61">
        <f t="shared" si="6"/>
        <v>12</v>
      </c>
      <c r="R24" s="60">
        <f>VLOOKUP($A24,'Return Data'!$B$7:$R$2292,16,0)</f>
        <v>7.7515000000000001</v>
      </c>
      <c r="S24" s="62">
        <f t="shared" si="7"/>
        <v>16</v>
      </c>
    </row>
    <row r="25" spans="1:19" x14ac:dyDescent="0.3">
      <c r="A25" s="77" t="s">
        <v>1295</v>
      </c>
      <c r="B25" s="59">
        <f>VLOOKUP($A25,'Return Data'!$B$7:$R$2292,3,0)</f>
        <v>44771</v>
      </c>
      <c r="C25" s="60">
        <f>VLOOKUP($A25,'Return Data'!$B$7:$R$2292,4,0)</f>
        <v>54.683700000000002</v>
      </c>
      <c r="D25" s="60">
        <f>VLOOKUP($A25,'Return Data'!$B$7:$R$2292,9,0)</f>
        <v>4.7172000000000001</v>
      </c>
      <c r="E25" s="61">
        <f t="shared" si="0"/>
        <v>24</v>
      </c>
      <c r="F25" s="60">
        <f>VLOOKUP($A25,'Return Data'!$B$7:$R$2292,10,0)</f>
        <v>2.8871000000000002</v>
      </c>
      <c r="G25" s="61">
        <f t="shared" si="1"/>
        <v>8</v>
      </c>
      <c r="H25" s="60">
        <f>VLOOKUP($A25,'Return Data'!$B$7:$R$2292,11,0)</f>
        <v>2.5316999999999998</v>
      </c>
      <c r="I25" s="61">
        <f t="shared" si="2"/>
        <v>6</v>
      </c>
      <c r="J25" s="60">
        <f>VLOOKUP($A25,'Return Data'!$B$7:$R$2292,12,0)</f>
        <v>2.3929</v>
      </c>
      <c r="K25" s="61">
        <f t="shared" si="3"/>
        <v>2</v>
      </c>
      <c r="L25" s="60">
        <f>VLOOKUP($A25,'Return Data'!$B$7:$R$2292,13,0)</f>
        <v>3.0531000000000001</v>
      </c>
      <c r="M25" s="61">
        <f t="shared" si="4"/>
        <v>4</v>
      </c>
      <c r="N25" s="60">
        <f>VLOOKUP($A25,'Return Data'!$B$7:$R$2292,17,0)</f>
        <v>3.4024000000000001</v>
      </c>
      <c r="O25" s="61">
        <f t="shared" si="5"/>
        <v>6</v>
      </c>
      <c r="P25" s="60">
        <f>VLOOKUP($A25,'Return Data'!$B$7:$R$2292,14,0)</f>
        <v>6.2595999999999998</v>
      </c>
      <c r="Q25" s="61">
        <f t="shared" si="6"/>
        <v>6</v>
      </c>
      <c r="R25" s="60">
        <f>VLOOKUP($A25,'Return Data'!$B$7:$R$2292,16,0)</f>
        <v>9.4055999999999997</v>
      </c>
      <c r="S25" s="62">
        <f t="shared" si="7"/>
        <v>2</v>
      </c>
    </row>
    <row r="26" spans="1:19" x14ac:dyDescent="0.3">
      <c r="A26" s="77" t="s">
        <v>1297</v>
      </c>
      <c r="B26" s="59">
        <f>VLOOKUP($A26,'Return Data'!$B$7:$R$2292,3,0)</f>
        <v>44771</v>
      </c>
      <c r="C26" s="60">
        <f>VLOOKUP($A26,'Return Data'!$B$7:$R$2292,4,0)</f>
        <v>68.615899999999996</v>
      </c>
      <c r="D26" s="60">
        <f>VLOOKUP($A26,'Return Data'!$B$7:$R$2292,9,0)</f>
        <v>10.8718</v>
      </c>
      <c r="E26" s="61">
        <f t="shared" si="0"/>
        <v>19</v>
      </c>
      <c r="F26" s="60">
        <f>VLOOKUP($A26,'Return Data'!$B$7:$R$2292,10,0)</f>
        <v>4.4714999999999998</v>
      </c>
      <c r="G26" s="61">
        <f t="shared" si="1"/>
        <v>3</v>
      </c>
      <c r="H26" s="60">
        <f>VLOOKUP($A26,'Return Data'!$B$7:$R$2292,11,0)</f>
        <v>3.3241999999999998</v>
      </c>
      <c r="I26" s="61">
        <f t="shared" si="2"/>
        <v>3</v>
      </c>
      <c r="J26" s="60">
        <f>VLOOKUP($A26,'Return Data'!$B$7:$R$2292,12,0)</f>
        <v>1.7882</v>
      </c>
      <c r="K26" s="61">
        <f t="shared" si="3"/>
        <v>4</v>
      </c>
      <c r="L26" s="60">
        <f>VLOOKUP($A26,'Return Data'!$B$7:$R$2292,13,0)</f>
        <v>2.5943000000000001</v>
      </c>
      <c r="M26" s="61">
        <f t="shared" si="4"/>
        <v>10</v>
      </c>
      <c r="N26" s="60">
        <f>VLOOKUP($A26,'Return Data'!$B$7:$R$2292,17,0)</f>
        <v>2.0659000000000001</v>
      </c>
      <c r="O26" s="61">
        <f t="shared" si="5"/>
        <v>19</v>
      </c>
      <c r="P26" s="60">
        <f>VLOOKUP($A26,'Return Data'!$B$7:$R$2292,14,0)</f>
        <v>4.4196</v>
      </c>
      <c r="Q26" s="61">
        <f t="shared" si="6"/>
        <v>21</v>
      </c>
      <c r="R26" s="60">
        <f>VLOOKUP($A26,'Return Data'!$B$7:$R$2292,16,0)</f>
        <v>8.1071000000000009</v>
      </c>
      <c r="S26" s="62">
        <f t="shared" si="7"/>
        <v>15</v>
      </c>
    </row>
    <row r="27" spans="1:19" x14ac:dyDescent="0.3">
      <c r="A27" s="77" t="s">
        <v>1299</v>
      </c>
      <c r="B27" s="59">
        <f>VLOOKUP($A27,'Return Data'!$B$7:$R$2292,3,0)</f>
        <v>44771</v>
      </c>
      <c r="C27" s="60">
        <f>VLOOKUP($A27,'Return Data'!$B$7:$R$2292,4,0)</f>
        <v>51.865000000000002</v>
      </c>
      <c r="D27" s="60">
        <f>VLOOKUP($A27,'Return Data'!$B$7:$R$2292,9,0)</f>
        <v>8.4825999999999997</v>
      </c>
      <c r="E27" s="61">
        <f t="shared" si="0"/>
        <v>22</v>
      </c>
      <c r="F27" s="60">
        <f>VLOOKUP($A27,'Return Data'!$B$7:$R$2292,10,0)</f>
        <v>1.0724</v>
      </c>
      <c r="G27" s="61">
        <f t="shared" si="1"/>
        <v>22</v>
      </c>
      <c r="H27" s="60">
        <f>VLOOKUP($A27,'Return Data'!$B$7:$R$2292,11,0)</f>
        <v>0.91520000000000001</v>
      </c>
      <c r="I27" s="61">
        <f t="shared" si="2"/>
        <v>15</v>
      </c>
      <c r="J27" s="60">
        <f>VLOOKUP($A27,'Return Data'!$B$7:$R$2292,12,0)</f>
        <v>0.37380000000000002</v>
      </c>
      <c r="K27" s="61">
        <f t="shared" si="3"/>
        <v>16</v>
      </c>
      <c r="L27" s="60">
        <f>VLOOKUP($A27,'Return Data'!$B$7:$R$2292,13,0)</f>
        <v>1.8521000000000001</v>
      </c>
      <c r="M27" s="61">
        <f t="shared" si="4"/>
        <v>17</v>
      </c>
      <c r="N27" s="60">
        <f>VLOOKUP($A27,'Return Data'!$B$7:$R$2292,17,0)</f>
        <v>1.9436</v>
      </c>
      <c r="O27" s="61">
        <f t="shared" si="5"/>
        <v>21</v>
      </c>
      <c r="P27" s="60">
        <f>VLOOKUP($A27,'Return Data'!$B$7:$R$2292,14,0)</f>
        <v>4.7622999999999998</v>
      </c>
      <c r="Q27" s="61">
        <f t="shared" si="6"/>
        <v>19</v>
      </c>
      <c r="R27" s="60">
        <f>VLOOKUP($A27,'Return Data'!$B$7:$R$2292,16,0)</f>
        <v>8.4558</v>
      </c>
      <c r="S27" s="62">
        <f t="shared" si="7"/>
        <v>11</v>
      </c>
    </row>
    <row r="28" spans="1:19" x14ac:dyDescent="0.3">
      <c r="A28" s="77" t="s">
        <v>828</v>
      </c>
      <c r="B28" s="59">
        <f>VLOOKUP($A28,'Return Data'!$B$7:$R$2292,3,0)</f>
        <v>44771</v>
      </c>
      <c r="C28" s="60">
        <f>VLOOKUP($A28,'Return Data'!$B$7:$R$2292,4,0)</f>
        <v>17.601800000000001</v>
      </c>
      <c r="D28" s="60">
        <f>VLOOKUP($A28,'Return Data'!$B$7:$R$2292,9,0)</f>
        <v>17.991900000000001</v>
      </c>
      <c r="E28" s="61">
        <f t="shared" si="0"/>
        <v>6</v>
      </c>
      <c r="F28" s="60">
        <f>VLOOKUP($A28,'Return Data'!$B$7:$R$2292,10,0)</f>
        <v>1.8496999999999999</v>
      </c>
      <c r="G28" s="61">
        <f t="shared" si="1"/>
        <v>19</v>
      </c>
      <c r="H28" s="60">
        <f>VLOOKUP($A28,'Return Data'!$B$7:$R$2292,11,0)</f>
        <v>-1.4242999999999999</v>
      </c>
      <c r="I28" s="61">
        <f t="shared" si="2"/>
        <v>24</v>
      </c>
      <c r="J28" s="60">
        <f>VLOOKUP($A28,'Return Data'!$B$7:$R$2292,12,0)</f>
        <v>-2.2801999999999998</v>
      </c>
      <c r="K28" s="61">
        <f t="shared" si="3"/>
        <v>24</v>
      </c>
      <c r="L28" s="60">
        <f>VLOOKUP($A28,'Return Data'!$B$7:$R$2292,13,0)</f>
        <v>-1.5609</v>
      </c>
      <c r="M28" s="61">
        <f t="shared" si="4"/>
        <v>24</v>
      </c>
      <c r="N28" s="60">
        <f>VLOOKUP($A28,'Return Data'!$B$7:$R$2292,17,0)</f>
        <v>0.2094</v>
      </c>
      <c r="O28" s="61">
        <f t="shared" si="5"/>
        <v>24</v>
      </c>
      <c r="P28" s="60">
        <f>VLOOKUP($A28,'Return Data'!$B$7:$R$2292,14,0)</f>
        <v>3.6534</v>
      </c>
      <c r="Q28" s="61">
        <f t="shared" si="6"/>
        <v>24</v>
      </c>
      <c r="R28" s="60">
        <f>VLOOKUP($A28,'Return Data'!$B$7:$R$2292,16,0)</f>
        <v>7.4745999999999997</v>
      </c>
      <c r="S28" s="62">
        <f t="shared" si="7"/>
        <v>21</v>
      </c>
    </row>
    <row r="29" spans="1:19" x14ac:dyDescent="0.3">
      <c r="A29" s="77" t="s">
        <v>831</v>
      </c>
      <c r="B29" s="59">
        <f>VLOOKUP($A29,'Return Data'!$B$7:$R$2292,3,0)</f>
        <v>44771</v>
      </c>
      <c r="C29" s="60">
        <f>VLOOKUP($A29,'Return Data'!$B$7:$R$2292,4,0)</f>
        <v>19.761399999999998</v>
      </c>
      <c r="D29" s="60">
        <f>VLOOKUP($A29,'Return Data'!$B$7:$R$2292,9,0)</f>
        <v>18.399699999999999</v>
      </c>
      <c r="E29" s="61">
        <f t="shared" si="0"/>
        <v>2</v>
      </c>
      <c r="F29" s="60">
        <f>VLOOKUP($A29,'Return Data'!$B$7:$R$2292,10,0)</f>
        <v>1.8863000000000001</v>
      </c>
      <c r="G29" s="61">
        <f t="shared" si="1"/>
        <v>18</v>
      </c>
      <c r="H29" s="60">
        <f>VLOOKUP($A29,'Return Data'!$B$7:$R$2292,11,0)</f>
        <v>-1.2200000000000001E-2</v>
      </c>
      <c r="I29" s="61">
        <f t="shared" si="2"/>
        <v>22</v>
      </c>
      <c r="J29" s="60">
        <f>VLOOKUP($A29,'Return Data'!$B$7:$R$2292,12,0)</f>
        <v>-0.99319999999999997</v>
      </c>
      <c r="K29" s="61">
        <f t="shared" si="3"/>
        <v>22</v>
      </c>
      <c r="L29" s="60">
        <f>VLOOKUP($A29,'Return Data'!$B$7:$R$2292,13,0)</f>
        <v>0.90790000000000004</v>
      </c>
      <c r="M29" s="61">
        <f t="shared" si="4"/>
        <v>22</v>
      </c>
      <c r="N29" s="60">
        <f>VLOOKUP($A29,'Return Data'!$B$7:$R$2292,17,0)</f>
        <v>2.1959</v>
      </c>
      <c r="O29" s="61">
        <f t="shared" si="5"/>
        <v>17</v>
      </c>
      <c r="P29" s="60">
        <f>VLOOKUP($A29,'Return Data'!$B$7:$R$2292,14,0)</f>
        <v>5.72</v>
      </c>
      <c r="Q29" s="61">
        <f t="shared" si="6"/>
        <v>9</v>
      </c>
      <c r="R29" s="60">
        <f>VLOOKUP($A29,'Return Data'!$B$7:$R$2292,16,0)</f>
        <v>9.0259999999999998</v>
      </c>
      <c r="S29" s="62">
        <f t="shared" si="7"/>
        <v>6</v>
      </c>
    </row>
    <row r="30" spans="1:19" x14ac:dyDescent="0.3">
      <c r="A30" s="77" t="s">
        <v>832</v>
      </c>
      <c r="B30" s="59">
        <f>VLOOKUP($A30,'Return Data'!$B$7:$R$2292,3,0)</f>
        <v>44771</v>
      </c>
      <c r="C30" s="60">
        <f>VLOOKUP($A30,'Return Data'!$B$7:$R$2292,4,0)</f>
        <v>36.340899999999998</v>
      </c>
      <c r="D30" s="60">
        <f>VLOOKUP($A30,'Return Data'!$B$7:$R$2292,9,0)</f>
        <v>18.2135</v>
      </c>
      <c r="E30" s="61">
        <f t="shared" si="0"/>
        <v>5</v>
      </c>
      <c r="F30" s="60">
        <f>VLOOKUP($A30,'Return Data'!$B$7:$R$2292,10,0)</f>
        <v>1.7670999999999999</v>
      </c>
      <c r="G30" s="61">
        <f t="shared" si="1"/>
        <v>20</v>
      </c>
      <c r="H30" s="60">
        <f>VLOOKUP($A30,'Return Data'!$B$7:$R$2292,11,0)</f>
        <v>-0.64910000000000001</v>
      </c>
      <c r="I30" s="61">
        <f t="shared" si="2"/>
        <v>23</v>
      </c>
      <c r="J30" s="60">
        <f>VLOOKUP($A30,'Return Data'!$B$7:$R$2292,12,0)</f>
        <v>-1.6917</v>
      </c>
      <c r="K30" s="61">
        <f t="shared" si="3"/>
        <v>23</v>
      </c>
      <c r="L30" s="60">
        <f>VLOOKUP($A30,'Return Data'!$B$7:$R$2292,13,0)</f>
        <v>1.8200000000000001E-2</v>
      </c>
      <c r="M30" s="61">
        <f t="shared" si="4"/>
        <v>23</v>
      </c>
      <c r="N30" s="60">
        <f>VLOOKUP($A30,'Return Data'!$B$7:$R$2292,17,0)</f>
        <v>1.1862999999999999</v>
      </c>
      <c r="O30" s="61">
        <f t="shared" si="5"/>
        <v>23</v>
      </c>
      <c r="P30" s="60">
        <f>VLOOKUP($A30,'Return Data'!$B$7:$R$2292,14,0)</f>
        <v>5.1917</v>
      </c>
      <c r="Q30" s="61">
        <f t="shared" si="6"/>
        <v>14</v>
      </c>
      <c r="R30" s="60">
        <f>VLOOKUP($A30,'Return Data'!$B$7:$R$2292,16,0)</f>
        <v>9.1393000000000004</v>
      </c>
      <c r="S30" s="62">
        <f t="shared" si="7"/>
        <v>3</v>
      </c>
    </row>
    <row r="31" spans="1:19" x14ac:dyDescent="0.3">
      <c r="A31" s="77" t="s">
        <v>834</v>
      </c>
      <c r="B31" s="59">
        <f>VLOOKUP($A31,'Return Data'!$B$7:$R$2292,3,0)</f>
        <v>44771</v>
      </c>
      <c r="C31" s="60">
        <f>VLOOKUP($A31,'Return Data'!$B$7:$R$2292,4,0)</f>
        <v>51.913200000000003</v>
      </c>
      <c r="D31" s="60">
        <f>VLOOKUP($A31,'Return Data'!$B$7:$R$2292,9,0)</f>
        <v>18.2575</v>
      </c>
      <c r="E31" s="61">
        <f t="shared" si="0"/>
        <v>3</v>
      </c>
      <c r="F31" s="60">
        <f>VLOOKUP($A31,'Return Data'!$B$7:$R$2292,10,0)</f>
        <v>2.4784000000000002</v>
      </c>
      <c r="G31" s="61">
        <f t="shared" si="1"/>
        <v>10</v>
      </c>
      <c r="H31" s="60">
        <f>VLOOKUP($A31,'Return Data'!$B$7:$R$2292,11,0)</f>
        <v>6.3799999999999996E-2</v>
      </c>
      <c r="I31" s="61">
        <f t="shared" si="2"/>
        <v>21</v>
      </c>
      <c r="J31" s="60">
        <f>VLOOKUP($A31,'Return Data'!$B$7:$R$2292,12,0)</f>
        <v>-0.75600000000000001</v>
      </c>
      <c r="K31" s="61">
        <f t="shared" si="3"/>
        <v>21</v>
      </c>
      <c r="L31" s="60">
        <f>VLOOKUP($A31,'Return Data'!$B$7:$R$2292,13,0)</f>
        <v>1.0608</v>
      </c>
      <c r="M31" s="61">
        <f t="shared" si="4"/>
        <v>21</v>
      </c>
      <c r="N31" s="60">
        <f>VLOOKUP($A31,'Return Data'!$B$7:$R$2292,17,0)</f>
        <v>1.9866999999999999</v>
      </c>
      <c r="O31" s="61">
        <f t="shared" si="5"/>
        <v>20</v>
      </c>
      <c r="P31" s="60">
        <f>VLOOKUP($A31,'Return Data'!$B$7:$R$2292,14,0)</f>
        <v>5.0503999999999998</v>
      </c>
      <c r="Q31" s="61">
        <f t="shared" si="6"/>
        <v>17</v>
      </c>
      <c r="R31" s="60">
        <f>VLOOKUP($A31,'Return Data'!$B$7:$R$2292,16,0)</f>
        <v>9.0021000000000004</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13.971224999999999</v>
      </c>
      <c r="E33" s="83"/>
      <c r="F33" s="84">
        <f>AVERAGE(F8:F31)</f>
        <v>2.5205041666666674</v>
      </c>
      <c r="G33" s="83"/>
      <c r="H33" s="84">
        <f>AVERAGE(H8:H31)</f>
        <v>1.4590124999999998</v>
      </c>
      <c r="I33" s="83"/>
      <c r="J33" s="84">
        <f>AVERAGE(J8:J31)</f>
        <v>0.83809166666666657</v>
      </c>
      <c r="K33" s="83"/>
      <c r="L33" s="84">
        <f>AVERAGE(L8:L31)</f>
        <v>2.0959875000000001</v>
      </c>
      <c r="M33" s="83"/>
      <c r="N33" s="84">
        <f>AVERAGE(N8:N31)</f>
        <v>2.634454166666667</v>
      </c>
      <c r="O33" s="83"/>
      <c r="P33" s="84">
        <f>AVERAGE(P8:P31)</f>
        <v>5.4005000000000001</v>
      </c>
      <c r="Q33" s="83"/>
      <c r="R33" s="84">
        <f>AVERAGE(R8:R31)</f>
        <v>8.3185333333333347</v>
      </c>
      <c r="S33" s="85"/>
    </row>
    <row r="34" spans="1:19" x14ac:dyDescent="0.3">
      <c r="A34" s="82" t="s">
        <v>28</v>
      </c>
      <c r="B34" s="83"/>
      <c r="C34" s="83"/>
      <c r="D34" s="84">
        <f>MIN(D8:D31)</f>
        <v>4.7172000000000001</v>
      </c>
      <c r="E34" s="83"/>
      <c r="F34" s="84">
        <f>MIN(F8:F31)</f>
        <v>0.20619999999999999</v>
      </c>
      <c r="G34" s="83"/>
      <c r="H34" s="84">
        <f>MIN(H8:H31)</f>
        <v>-1.4242999999999999</v>
      </c>
      <c r="I34" s="83"/>
      <c r="J34" s="84">
        <f>MIN(J8:J31)</f>
        <v>-2.2801999999999998</v>
      </c>
      <c r="K34" s="83"/>
      <c r="L34" s="84">
        <f>MIN(L8:L31)</f>
        <v>-1.5609</v>
      </c>
      <c r="M34" s="83"/>
      <c r="N34" s="84">
        <f>MIN(N8:N31)</f>
        <v>0.2094</v>
      </c>
      <c r="O34" s="83"/>
      <c r="P34" s="84">
        <f>MIN(P8:P31)</f>
        <v>3.6534</v>
      </c>
      <c r="Q34" s="83"/>
      <c r="R34" s="84">
        <f>MIN(R8:R31)</f>
        <v>6.6322000000000001</v>
      </c>
      <c r="S34" s="85"/>
    </row>
    <row r="35" spans="1:19" ht="15" thickBot="1" x14ac:dyDescent="0.35">
      <c r="A35" s="86" t="s">
        <v>29</v>
      </c>
      <c r="B35" s="87"/>
      <c r="C35" s="87"/>
      <c r="D35" s="88">
        <f>MAX(D8:D31)</f>
        <v>19.279599999999999</v>
      </c>
      <c r="E35" s="87"/>
      <c r="F35" s="88">
        <f>MAX(F8:F31)</f>
        <v>4.7792000000000003</v>
      </c>
      <c r="G35" s="87"/>
      <c r="H35" s="88">
        <f>MAX(H8:H31)</f>
        <v>3.7063999999999999</v>
      </c>
      <c r="I35" s="87"/>
      <c r="J35" s="88">
        <f>MAX(J8:J31)</f>
        <v>2.5518999999999998</v>
      </c>
      <c r="K35" s="87"/>
      <c r="L35" s="88">
        <f>MAX(L8:L31)</f>
        <v>3.3182999999999998</v>
      </c>
      <c r="M35" s="87"/>
      <c r="N35" s="88">
        <f>MAX(N8:N31)</f>
        <v>4.8164999999999996</v>
      </c>
      <c r="O35" s="87"/>
      <c r="P35" s="88">
        <f>MAX(P8:P31)</f>
        <v>6.6982999999999997</v>
      </c>
      <c r="Q35" s="87"/>
      <c r="R35" s="88">
        <f>MAX(R8:R31)</f>
        <v>9.5787999999999993</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44771</v>
      </c>
      <c r="C8" s="60">
        <f>VLOOKUP($A8,'Return Data'!$B$7:$R$2292,4,0)</f>
        <v>65.820400000000006</v>
      </c>
      <c r="D8" s="60">
        <f>VLOOKUP($A8,'Return Data'!$B$7:$R$2292,9,0)</f>
        <v>15.6747</v>
      </c>
      <c r="E8" s="61">
        <f>RANK(D8,D$8:D$34,0)</f>
        <v>11</v>
      </c>
      <c r="F8" s="60">
        <f>VLOOKUP($A8,'Return Data'!$B$7:$R$2292,10,0)</f>
        <v>1.2899</v>
      </c>
      <c r="G8" s="61">
        <f>RANK(F8,F$8:F$34,0)</f>
        <v>23</v>
      </c>
      <c r="H8" s="60">
        <f>VLOOKUP($A8,'Return Data'!$B$7:$R$2292,11,0)</f>
        <v>0.38950000000000001</v>
      </c>
      <c r="I8" s="61">
        <f>RANK(H8,H$8:H$34,0)</f>
        <v>15</v>
      </c>
      <c r="J8" s="60">
        <f>VLOOKUP($A8,'Return Data'!$B$7:$R$2292,12,0)</f>
        <v>0.69159999999999999</v>
      </c>
      <c r="K8" s="61">
        <f>RANK(J8,J$8:J$34,0)</f>
        <v>10</v>
      </c>
      <c r="L8" s="60">
        <f>VLOOKUP($A8,'Return Data'!$B$7:$R$2292,13,0)</f>
        <v>2.1337000000000002</v>
      </c>
      <c r="M8" s="61">
        <f>RANK(L8,L$8:L$34,0)</f>
        <v>8</v>
      </c>
      <c r="N8" s="60">
        <f>VLOOKUP($A8,'Return Data'!$B$7:$R$2292,17,0)</f>
        <v>2.7313000000000001</v>
      </c>
      <c r="O8" s="61">
        <f>RANK(N8,N$8:N$34,0)</f>
        <v>6</v>
      </c>
      <c r="P8" s="60">
        <f>VLOOKUP($A8,'Return Data'!$B$7:$R$2292,14,0)</f>
        <v>5.3746999999999998</v>
      </c>
      <c r="Q8" s="61">
        <f>RANK(P8,P$8:P$34,0)</f>
        <v>8</v>
      </c>
      <c r="R8" s="60">
        <f>VLOOKUP($A8,'Return Data'!$B$7:$R$2292,16,0)</f>
        <v>8.6104000000000003</v>
      </c>
      <c r="S8" s="62">
        <f>RANK(R8,R$8:R$34,0)</f>
        <v>5</v>
      </c>
    </row>
    <row r="9" spans="1:19" x14ac:dyDescent="0.3">
      <c r="A9" s="77" t="s">
        <v>1268</v>
      </c>
      <c r="B9" s="59">
        <f>VLOOKUP($A9,'Return Data'!$B$7:$R$2292,3,0)</f>
        <v>44771</v>
      </c>
      <c r="C9" s="60">
        <f>VLOOKUP($A9,'Return Data'!$B$7:$R$2292,4,0)</f>
        <v>20.464500000000001</v>
      </c>
      <c r="D9" s="60">
        <f>VLOOKUP($A9,'Return Data'!$B$7:$R$2292,9,0)</f>
        <v>15.497999999999999</v>
      </c>
      <c r="E9" s="61">
        <f t="shared" ref="E9:E34" si="0">RANK(D9,D$8:D$34,0)</f>
        <v>14</v>
      </c>
      <c r="F9" s="60">
        <f>VLOOKUP($A9,'Return Data'!$B$7:$R$2292,10,0)</f>
        <v>2.7887</v>
      </c>
      <c r="G9" s="61">
        <f t="shared" ref="G9:G34" si="1">RANK(F9,F$8:F$34,0)</f>
        <v>7</v>
      </c>
      <c r="H9" s="60">
        <f>VLOOKUP($A9,'Return Data'!$B$7:$R$2292,11,0)</f>
        <v>1.3029999999999999</v>
      </c>
      <c r="I9" s="61">
        <f t="shared" ref="I9:I34" si="2">RANK(H9,H$8:H$34,0)</f>
        <v>9</v>
      </c>
      <c r="J9" s="60">
        <f>VLOOKUP($A9,'Return Data'!$B$7:$R$2292,12,0)</f>
        <v>1.1180000000000001</v>
      </c>
      <c r="K9" s="61">
        <f t="shared" ref="K9:K34" si="3">RANK(J9,J$8:J$34,0)</f>
        <v>4</v>
      </c>
      <c r="L9" s="60">
        <f>VLOOKUP($A9,'Return Data'!$B$7:$R$2292,13,0)</f>
        <v>2.2692999999999999</v>
      </c>
      <c r="M9" s="61">
        <f t="shared" ref="M9:M34" si="4">RANK(L9,L$8:L$34,0)</f>
        <v>6</v>
      </c>
      <c r="N9" s="60">
        <f>VLOOKUP($A9,'Return Data'!$B$7:$R$2292,17,0)</f>
        <v>3.0082</v>
      </c>
      <c r="O9" s="61">
        <f t="shared" ref="O9:O34" si="5">RANK(N9,N$8:N$34,0)</f>
        <v>2</v>
      </c>
      <c r="P9" s="60">
        <f>VLOOKUP($A9,'Return Data'!$B$7:$R$2292,14,0)</f>
        <v>5.8189000000000002</v>
      </c>
      <c r="Q9" s="61">
        <f t="shared" ref="Q9:Q34" si="6">RANK(P9,P$8:P$34,0)</f>
        <v>5</v>
      </c>
      <c r="R9" s="60">
        <f>VLOOKUP($A9,'Return Data'!$B$7:$R$2292,16,0)</f>
        <v>7.0437000000000003</v>
      </c>
      <c r="S9" s="62">
        <f t="shared" ref="S9:S34" si="7">RANK(R9,R$8:R$34,0)</f>
        <v>19</v>
      </c>
    </row>
    <row r="10" spans="1:19" x14ac:dyDescent="0.3">
      <c r="A10" s="77" t="s">
        <v>2008</v>
      </c>
      <c r="B10" s="59">
        <f>VLOOKUP($A10,'Return Data'!$B$7:$R$2292,3,0)</f>
        <v>44771</v>
      </c>
      <c r="C10" s="60">
        <f>VLOOKUP($A10,'Return Data'!$B$7:$R$2292,4,0)</f>
        <v>33.872900000000001</v>
      </c>
      <c r="D10" s="60">
        <f>VLOOKUP($A10,'Return Data'!$B$7:$R$2292,9,0)</f>
        <v>13.308199999999999</v>
      </c>
      <c r="E10" s="61">
        <f t="shared" si="0"/>
        <v>16</v>
      </c>
      <c r="F10" s="60">
        <f>VLOOKUP($A10,'Return Data'!$B$7:$R$2292,10,0)</f>
        <v>1.6156999999999999</v>
      </c>
      <c r="G10" s="61">
        <f t="shared" si="1"/>
        <v>20</v>
      </c>
      <c r="H10" s="60">
        <f>VLOOKUP($A10,'Return Data'!$B$7:$R$2292,11,0)</f>
        <v>-0.3906</v>
      </c>
      <c r="I10" s="61">
        <f t="shared" si="2"/>
        <v>21</v>
      </c>
      <c r="J10" s="60">
        <f>VLOOKUP($A10,'Return Data'!$B$7:$R$2292,12,0)</f>
        <v>-0.64500000000000002</v>
      </c>
      <c r="K10" s="61">
        <f t="shared" si="3"/>
        <v>18</v>
      </c>
      <c r="L10" s="60">
        <f>VLOOKUP($A10,'Return Data'!$B$7:$R$2292,13,0)</f>
        <v>0.88519999999999999</v>
      </c>
      <c r="M10" s="61">
        <f t="shared" si="4"/>
        <v>18</v>
      </c>
      <c r="N10" s="60">
        <f>VLOOKUP($A10,'Return Data'!$B$7:$R$2292,17,0)</f>
        <v>1.4613</v>
      </c>
      <c r="O10" s="61">
        <f t="shared" si="5"/>
        <v>18</v>
      </c>
      <c r="P10" s="60">
        <f>VLOOKUP($A10,'Return Data'!$B$7:$R$2292,14,0)</f>
        <v>3.9695</v>
      </c>
      <c r="Q10" s="61">
        <f t="shared" si="6"/>
        <v>20</v>
      </c>
      <c r="R10" s="60">
        <f>VLOOKUP($A10,'Return Data'!$B$7:$R$2292,16,0)</f>
        <v>6.1723999999999997</v>
      </c>
      <c r="S10" s="62">
        <f t="shared" si="7"/>
        <v>24</v>
      </c>
    </row>
    <row r="11" spans="1:19" x14ac:dyDescent="0.3">
      <c r="A11" s="77" t="s">
        <v>1882</v>
      </c>
      <c r="B11" s="59">
        <f>VLOOKUP($A11,'Return Data'!$B$7:$R$2292,3,0)</f>
        <v>44771</v>
      </c>
      <c r="C11" s="60">
        <f>VLOOKUP($A11,'Return Data'!$B$7:$R$2292,4,0)</f>
        <v>61.6447</v>
      </c>
      <c r="D11" s="60">
        <f>VLOOKUP($A11,'Return Data'!$B$7:$R$2292,9,0)</f>
        <v>13.2842</v>
      </c>
      <c r="E11" s="61">
        <f t="shared" si="0"/>
        <v>17</v>
      </c>
      <c r="F11" s="60">
        <f>VLOOKUP($A11,'Return Data'!$B$7:$R$2292,10,0)</f>
        <v>1.8353999999999999</v>
      </c>
      <c r="G11" s="61">
        <f t="shared" si="1"/>
        <v>14</v>
      </c>
      <c r="H11" s="60">
        <f>VLOOKUP($A11,'Return Data'!$B$7:$R$2292,11,0)</f>
        <v>1.0343</v>
      </c>
      <c r="I11" s="61">
        <f t="shared" si="2"/>
        <v>12</v>
      </c>
      <c r="J11" s="60">
        <f>VLOOKUP($A11,'Return Data'!$B$7:$R$2292,12,0)</f>
        <v>0.95320000000000005</v>
      </c>
      <c r="K11" s="61">
        <f t="shared" si="3"/>
        <v>7</v>
      </c>
      <c r="L11" s="60">
        <f>VLOOKUP($A11,'Return Data'!$B$7:$R$2292,13,0)</f>
        <v>1.7592000000000001</v>
      </c>
      <c r="M11" s="61">
        <f t="shared" si="4"/>
        <v>10</v>
      </c>
      <c r="N11" s="60">
        <f>VLOOKUP($A11,'Return Data'!$B$7:$R$2292,17,0)</f>
        <v>1.9103000000000001</v>
      </c>
      <c r="O11" s="61">
        <f t="shared" si="5"/>
        <v>14</v>
      </c>
      <c r="P11" s="60">
        <f>VLOOKUP($A11,'Return Data'!$B$7:$R$2292,14,0)</f>
        <v>4.3452000000000002</v>
      </c>
      <c r="Q11" s="61">
        <f t="shared" si="6"/>
        <v>17</v>
      </c>
      <c r="R11" s="60">
        <f>VLOOKUP($A11,'Return Data'!$B$7:$R$2292,16,0)</f>
        <v>8.3816000000000006</v>
      </c>
      <c r="S11" s="62">
        <f t="shared" si="7"/>
        <v>7</v>
      </c>
    </row>
    <row r="12" spans="1:19" x14ac:dyDescent="0.3">
      <c r="A12" s="77" t="s">
        <v>1270</v>
      </c>
      <c r="B12" s="59">
        <f>VLOOKUP($A12,'Return Data'!$B$7:$R$2292,3,0)</f>
        <v>44771</v>
      </c>
      <c r="C12" s="60">
        <f>VLOOKUP($A12,'Return Data'!$B$7:$R$2292,4,0)</f>
        <v>76.469099999999997</v>
      </c>
      <c r="D12" s="60">
        <f>VLOOKUP($A12,'Return Data'!$B$7:$R$2292,9,0)</f>
        <v>11.319699999999999</v>
      </c>
      <c r="E12" s="61">
        <f t="shared" si="0"/>
        <v>20</v>
      </c>
      <c r="F12" s="60">
        <f>VLOOKUP($A12,'Return Data'!$B$7:$R$2292,10,0)</f>
        <v>2.6339999999999999</v>
      </c>
      <c r="G12" s="61">
        <f t="shared" si="1"/>
        <v>9</v>
      </c>
      <c r="H12" s="60">
        <f>VLOOKUP($A12,'Return Data'!$B$7:$R$2292,11,0)</f>
        <v>1.3233999999999999</v>
      </c>
      <c r="I12" s="61">
        <f t="shared" si="2"/>
        <v>8</v>
      </c>
      <c r="J12" s="60">
        <f>VLOOKUP($A12,'Return Data'!$B$7:$R$2292,12,0)</f>
        <v>1.1134999999999999</v>
      </c>
      <c r="K12" s="61">
        <f t="shared" si="3"/>
        <v>5</v>
      </c>
      <c r="L12" s="60">
        <f>VLOOKUP($A12,'Return Data'!$B$7:$R$2292,13,0)</f>
        <v>2.4550000000000001</v>
      </c>
      <c r="M12" s="61">
        <f t="shared" si="4"/>
        <v>5</v>
      </c>
      <c r="N12" s="60">
        <f>VLOOKUP($A12,'Return Data'!$B$7:$R$2292,17,0)</f>
        <v>2.9441999999999999</v>
      </c>
      <c r="O12" s="61">
        <f t="shared" si="5"/>
        <v>3</v>
      </c>
      <c r="P12" s="60">
        <f>VLOOKUP($A12,'Return Data'!$B$7:$R$2292,14,0)</f>
        <v>6.1256000000000004</v>
      </c>
      <c r="Q12" s="61">
        <f t="shared" si="6"/>
        <v>1</v>
      </c>
      <c r="R12" s="60">
        <f>VLOOKUP($A12,'Return Data'!$B$7:$R$2292,16,0)</f>
        <v>9.3138000000000005</v>
      </c>
      <c r="S12" s="62">
        <f t="shared" si="7"/>
        <v>2</v>
      </c>
    </row>
    <row r="13" spans="1:19" x14ac:dyDescent="0.3">
      <c r="A13" s="77" t="s">
        <v>1272</v>
      </c>
      <c r="B13" s="59">
        <f>VLOOKUP($A13,'Return Data'!$B$7:$R$2292,3,0)</f>
        <v>44771</v>
      </c>
      <c r="C13" s="60">
        <f>VLOOKUP($A13,'Return Data'!$B$7:$R$2292,4,0)</f>
        <v>19.856999999999999</v>
      </c>
      <c r="D13" s="60">
        <f>VLOOKUP($A13,'Return Data'!$B$7:$R$2292,9,0)</f>
        <v>13.6119</v>
      </c>
      <c r="E13" s="61">
        <f t="shared" si="0"/>
        <v>15</v>
      </c>
      <c r="F13" s="60">
        <f>VLOOKUP($A13,'Return Data'!$B$7:$R$2292,10,0)</f>
        <v>1.6143000000000001</v>
      </c>
      <c r="G13" s="61">
        <f t="shared" si="1"/>
        <v>21</v>
      </c>
      <c r="H13" s="60">
        <f>VLOOKUP($A13,'Return Data'!$B$7:$R$2292,11,0)</f>
        <v>1.2162999999999999</v>
      </c>
      <c r="I13" s="61">
        <f t="shared" si="2"/>
        <v>11</v>
      </c>
      <c r="J13" s="60">
        <f>VLOOKUP($A13,'Return Data'!$B$7:$R$2292,12,0)</f>
        <v>0.89470000000000005</v>
      </c>
      <c r="K13" s="61">
        <f t="shared" si="3"/>
        <v>9</v>
      </c>
      <c r="L13" s="60">
        <f>VLOOKUP($A13,'Return Data'!$B$7:$R$2292,13,0)</f>
        <v>2.5232000000000001</v>
      </c>
      <c r="M13" s="61">
        <f t="shared" si="4"/>
        <v>4</v>
      </c>
      <c r="N13" s="60">
        <f>VLOOKUP($A13,'Return Data'!$B$7:$R$2292,17,0)</f>
        <v>4.1508000000000003</v>
      </c>
      <c r="O13" s="61">
        <f t="shared" si="5"/>
        <v>1</v>
      </c>
      <c r="P13" s="60">
        <f>VLOOKUP($A13,'Return Data'!$B$7:$R$2292,14,0)</f>
        <v>6.0103</v>
      </c>
      <c r="Q13" s="61">
        <f t="shared" si="6"/>
        <v>3</v>
      </c>
      <c r="R13" s="60">
        <f>VLOOKUP($A13,'Return Data'!$B$7:$R$2292,16,0)</f>
        <v>8.4459</v>
      </c>
      <c r="S13" s="62">
        <f t="shared" si="7"/>
        <v>6</v>
      </c>
    </row>
    <row r="14" spans="1:19" x14ac:dyDescent="0.3">
      <c r="A14" s="77" t="s">
        <v>1273</v>
      </c>
      <c r="B14" s="59">
        <f>VLOOKUP($A14,'Return Data'!$B$7:$R$2292,3,0)</f>
        <v>44771</v>
      </c>
      <c r="C14" s="60">
        <f>VLOOKUP($A14,'Return Data'!$B$7:$R$2292,4,0)</f>
        <v>49.01</v>
      </c>
      <c r="D14" s="60">
        <f>VLOOKUP($A14,'Return Data'!$B$7:$R$2292,9,0)</f>
        <v>15.619199999999999</v>
      </c>
      <c r="E14" s="61">
        <f t="shared" si="0"/>
        <v>13</v>
      </c>
      <c r="F14" s="60">
        <f>VLOOKUP($A14,'Return Data'!$B$7:$R$2292,10,0)</f>
        <v>3.0179</v>
      </c>
      <c r="G14" s="61">
        <f t="shared" si="1"/>
        <v>4</v>
      </c>
      <c r="H14" s="60">
        <f>VLOOKUP($A14,'Return Data'!$B$7:$R$2292,11,0)</f>
        <v>1.994</v>
      </c>
      <c r="I14" s="61">
        <f t="shared" si="2"/>
        <v>5</v>
      </c>
      <c r="J14" s="60">
        <f>VLOOKUP($A14,'Return Data'!$B$7:$R$2292,12,0)</f>
        <v>1.6666000000000001</v>
      </c>
      <c r="K14" s="61">
        <f t="shared" si="3"/>
        <v>3</v>
      </c>
      <c r="L14" s="60">
        <f>VLOOKUP($A14,'Return Data'!$B$7:$R$2292,13,0)</f>
        <v>2.6762000000000001</v>
      </c>
      <c r="M14" s="61">
        <f t="shared" si="4"/>
        <v>2</v>
      </c>
      <c r="N14" s="60">
        <f>VLOOKUP($A14,'Return Data'!$B$7:$R$2292,17,0)</f>
        <v>2.0017</v>
      </c>
      <c r="O14" s="61">
        <f t="shared" si="5"/>
        <v>11</v>
      </c>
      <c r="P14" s="60">
        <f>VLOOKUP($A14,'Return Data'!$B$7:$R$2292,14,0)</f>
        <v>4.0224000000000002</v>
      </c>
      <c r="Q14" s="61">
        <f t="shared" si="6"/>
        <v>19</v>
      </c>
      <c r="R14" s="60">
        <f>VLOOKUP($A14,'Return Data'!$B$7:$R$2292,16,0)</f>
        <v>7.9991000000000003</v>
      </c>
      <c r="S14" s="62">
        <f t="shared" si="7"/>
        <v>11</v>
      </c>
    </row>
    <row r="15" spans="1:19" x14ac:dyDescent="0.3">
      <c r="A15" s="77" t="s">
        <v>1275</v>
      </c>
      <c r="B15" s="59">
        <f>VLOOKUP($A15,'Return Data'!$B$7:$R$2292,3,0)</f>
        <v>44771</v>
      </c>
      <c r="C15" s="60">
        <f>VLOOKUP($A15,'Return Data'!$B$7:$R$2292,4,0)</f>
        <v>44.598199999999999</v>
      </c>
      <c r="D15" s="60">
        <f>VLOOKUP($A15,'Return Data'!$B$7:$R$2292,9,0)</f>
        <v>12.0702</v>
      </c>
      <c r="E15" s="61">
        <f t="shared" si="0"/>
        <v>18</v>
      </c>
      <c r="F15" s="60">
        <f>VLOOKUP($A15,'Return Data'!$B$7:$R$2292,10,0)</f>
        <v>1.8722000000000001</v>
      </c>
      <c r="G15" s="61">
        <f t="shared" si="1"/>
        <v>13</v>
      </c>
      <c r="H15" s="60">
        <f>VLOOKUP($A15,'Return Data'!$B$7:$R$2292,11,0)</f>
        <v>6.3899999999999998E-2</v>
      </c>
      <c r="I15" s="61">
        <f t="shared" si="2"/>
        <v>17</v>
      </c>
      <c r="J15" s="60">
        <f>VLOOKUP($A15,'Return Data'!$B$7:$R$2292,12,0)</f>
        <v>-0.1171</v>
      </c>
      <c r="K15" s="61">
        <f t="shared" si="3"/>
        <v>17</v>
      </c>
      <c r="L15" s="60">
        <f>VLOOKUP($A15,'Return Data'!$B$7:$R$2292,13,0)</f>
        <v>1.4206000000000001</v>
      </c>
      <c r="M15" s="61">
        <f t="shared" si="4"/>
        <v>13</v>
      </c>
      <c r="N15" s="60">
        <f>VLOOKUP($A15,'Return Data'!$B$7:$R$2292,17,0)</f>
        <v>1.9895</v>
      </c>
      <c r="O15" s="61">
        <f t="shared" si="5"/>
        <v>12</v>
      </c>
      <c r="P15" s="60">
        <f>VLOOKUP($A15,'Return Data'!$B$7:$R$2292,14,0)</f>
        <v>4.6481000000000003</v>
      </c>
      <c r="Q15" s="61">
        <f t="shared" si="6"/>
        <v>14</v>
      </c>
      <c r="R15" s="60">
        <f>VLOOKUP($A15,'Return Data'!$B$7:$R$2292,16,0)</f>
        <v>7.3701999999999996</v>
      </c>
      <c r="S15" s="62">
        <f t="shared" si="7"/>
        <v>16</v>
      </c>
    </row>
    <row r="16" spans="1:19" x14ac:dyDescent="0.3">
      <c r="A16" s="77" t="s">
        <v>1277</v>
      </c>
      <c r="B16" s="59">
        <f>VLOOKUP($A16,'Return Data'!$B$7:$R$2292,3,0)</f>
        <v>44771</v>
      </c>
      <c r="C16" s="60">
        <f>VLOOKUP($A16,'Return Data'!$B$7:$R$2292,4,0)</f>
        <v>80.913399999999996</v>
      </c>
      <c r="D16" s="60">
        <f>VLOOKUP($A16,'Return Data'!$B$7:$R$2292,9,0)</f>
        <v>18.6907</v>
      </c>
      <c r="E16" s="61">
        <f t="shared" si="0"/>
        <v>3</v>
      </c>
      <c r="F16" s="60">
        <f>VLOOKUP($A16,'Return Data'!$B$7:$R$2292,10,0)</f>
        <v>1.6879999999999999</v>
      </c>
      <c r="G16" s="61">
        <f t="shared" si="1"/>
        <v>17</v>
      </c>
      <c r="H16" s="60">
        <f>VLOOKUP($A16,'Return Data'!$B$7:$R$2292,11,0)</f>
        <v>3.1158999999999999</v>
      </c>
      <c r="I16" s="61">
        <f t="shared" si="2"/>
        <v>1</v>
      </c>
      <c r="J16" s="60">
        <f>VLOOKUP($A16,'Return Data'!$B$7:$R$2292,12,0)</f>
        <v>0.42530000000000001</v>
      </c>
      <c r="K16" s="61">
        <f t="shared" si="3"/>
        <v>12</v>
      </c>
      <c r="L16" s="60">
        <f>VLOOKUP($A16,'Return Data'!$B$7:$R$2292,13,0)</f>
        <v>2.7050000000000001</v>
      </c>
      <c r="M16" s="61">
        <f t="shared" si="4"/>
        <v>1</v>
      </c>
      <c r="N16" s="60">
        <f>VLOOKUP($A16,'Return Data'!$B$7:$R$2292,17,0)</f>
        <v>2.8664999999999998</v>
      </c>
      <c r="O16" s="61">
        <f t="shared" si="5"/>
        <v>5</v>
      </c>
      <c r="P16" s="60">
        <f>VLOOKUP($A16,'Return Data'!$B$7:$R$2292,14,0)</f>
        <v>6.0942999999999996</v>
      </c>
      <c r="Q16" s="61">
        <f t="shared" si="6"/>
        <v>2</v>
      </c>
      <c r="R16" s="60">
        <f>VLOOKUP($A16,'Return Data'!$B$7:$R$2292,16,0)</f>
        <v>9.5342000000000002</v>
      </c>
      <c r="S16" s="62">
        <f t="shared" si="7"/>
        <v>1</v>
      </c>
    </row>
    <row r="17" spans="1:19" x14ac:dyDescent="0.3">
      <c r="A17" s="77" t="s">
        <v>1279</v>
      </c>
      <c r="B17" s="59">
        <f>VLOOKUP($A17,'Return Data'!$B$7:$R$2292,3,0)</f>
        <v>44771</v>
      </c>
      <c r="C17" s="60">
        <f>VLOOKUP($A17,'Return Data'!$B$7:$R$2292,4,0)</f>
        <v>17.421800000000001</v>
      </c>
      <c r="D17" s="60">
        <f>VLOOKUP($A17,'Return Data'!$B$7:$R$2292,9,0)</f>
        <v>15.632</v>
      </c>
      <c r="E17" s="61">
        <f t="shared" si="0"/>
        <v>12</v>
      </c>
      <c r="F17" s="60">
        <f>VLOOKUP($A17,'Return Data'!$B$7:$R$2292,10,0)</f>
        <v>1.6111</v>
      </c>
      <c r="G17" s="61">
        <f t="shared" si="1"/>
        <v>22</v>
      </c>
      <c r="H17" s="60">
        <f>VLOOKUP($A17,'Return Data'!$B$7:$R$2292,11,0)</f>
        <v>1.7921</v>
      </c>
      <c r="I17" s="61">
        <f t="shared" si="2"/>
        <v>7</v>
      </c>
      <c r="J17" s="60">
        <f>VLOOKUP($A17,'Return Data'!$B$7:$R$2292,12,0)</f>
        <v>0.1575</v>
      </c>
      <c r="K17" s="61">
        <f t="shared" si="3"/>
        <v>15</v>
      </c>
      <c r="L17" s="60">
        <f>VLOOKUP($A17,'Return Data'!$B$7:$R$2292,13,0)</f>
        <v>0.63600000000000001</v>
      </c>
      <c r="M17" s="61">
        <f t="shared" si="4"/>
        <v>22</v>
      </c>
      <c r="N17" s="60">
        <f>VLOOKUP($A17,'Return Data'!$B$7:$R$2292,17,0)</f>
        <v>1.4000999999999999</v>
      </c>
      <c r="O17" s="61">
        <f t="shared" si="5"/>
        <v>19</v>
      </c>
      <c r="P17" s="60">
        <f>VLOOKUP($A17,'Return Data'!$B$7:$R$2292,14,0)</f>
        <v>3.2829999999999999</v>
      </c>
      <c r="Q17" s="61">
        <f t="shared" si="6"/>
        <v>25</v>
      </c>
      <c r="R17" s="60">
        <f>VLOOKUP($A17,'Return Data'!$B$7:$R$2292,16,0)</f>
        <v>5.9478999999999997</v>
      </c>
      <c r="S17" s="62">
        <f t="shared" si="7"/>
        <v>25</v>
      </c>
    </row>
    <row r="18" spans="1:19" x14ac:dyDescent="0.3">
      <c r="A18" s="77" t="s">
        <v>1282</v>
      </c>
      <c r="B18" s="59">
        <f>VLOOKUP($A18,'Return Data'!$B$7:$R$2292,3,0)</f>
        <v>44771</v>
      </c>
      <c r="C18" s="60">
        <f>VLOOKUP($A18,'Return Data'!$B$7:$R$2292,4,0)</f>
        <v>28.445699999999999</v>
      </c>
      <c r="D18" s="60">
        <f>VLOOKUP($A18,'Return Data'!$B$7:$R$2292,9,0)</f>
        <v>15.801399999999999</v>
      </c>
      <c r="E18" s="61">
        <f t="shared" si="0"/>
        <v>10</v>
      </c>
      <c r="F18" s="60">
        <f>VLOOKUP($A18,'Return Data'!$B$7:$R$2292,10,0)</f>
        <v>0.21590000000000001</v>
      </c>
      <c r="G18" s="61">
        <f t="shared" si="1"/>
        <v>26</v>
      </c>
      <c r="H18" s="60">
        <f>VLOOKUP($A18,'Return Data'!$B$7:$R$2292,11,0)</f>
        <v>0.16370000000000001</v>
      </c>
      <c r="I18" s="61">
        <f t="shared" si="2"/>
        <v>16</v>
      </c>
      <c r="J18" s="60">
        <f>VLOOKUP($A18,'Return Data'!$B$7:$R$2292,12,0)</f>
        <v>0.39689999999999998</v>
      </c>
      <c r="K18" s="61">
        <f t="shared" si="3"/>
        <v>13</v>
      </c>
      <c r="L18" s="60">
        <f>VLOOKUP($A18,'Return Data'!$B$7:$R$2292,13,0)</f>
        <v>1.3724000000000001</v>
      </c>
      <c r="M18" s="61">
        <f t="shared" si="4"/>
        <v>14</v>
      </c>
      <c r="N18" s="60">
        <f>VLOOKUP($A18,'Return Data'!$B$7:$R$2292,17,0)</f>
        <v>1.9802999999999999</v>
      </c>
      <c r="O18" s="61">
        <f t="shared" si="5"/>
        <v>13</v>
      </c>
      <c r="P18" s="60">
        <f>VLOOKUP($A18,'Return Data'!$B$7:$R$2292,14,0)</f>
        <v>5.8929999999999998</v>
      </c>
      <c r="Q18" s="61">
        <f t="shared" si="6"/>
        <v>4</v>
      </c>
      <c r="R18" s="60">
        <f>VLOOKUP($A18,'Return Data'!$B$7:$R$2292,16,0)</f>
        <v>7.9599000000000002</v>
      </c>
      <c r="S18" s="62">
        <f t="shared" si="7"/>
        <v>13</v>
      </c>
    </row>
    <row r="19" spans="1:19" x14ac:dyDescent="0.3">
      <c r="A19" s="77" t="s">
        <v>1283</v>
      </c>
      <c r="B19" s="59">
        <f>VLOOKUP($A19,'Return Data'!$B$7:$R$2292,3,0)</f>
        <v>44771</v>
      </c>
      <c r="C19" s="60">
        <f>VLOOKUP($A19,'Return Data'!$B$7:$R$2292,4,0)</f>
        <v>2293.8960000000002</v>
      </c>
      <c r="D19" s="60">
        <f>VLOOKUP($A19,'Return Data'!$B$7:$R$2292,9,0)</f>
        <v>9.7200000000000006</v>
      </c>
      <c r="E19" s="61">
        <f t="shared" si="0"/>
        <v>24</v>
      </c>
      <c r="F19" s="60">
        <f>VLOOKUP($A19,'Return Data'!$B$7:$R$2292,10,0)</f>
        <v>3.8014000000000001</v>
      </c>
      <c r="G19" s="61">
        <f t="shared" si="1"/>
        <v>1</v>
      </c>
      <c r="H19" s="60">
        <f>VLOOKUP($A19,'Return Data'!$B$7:$R$2292,11,0)</f>
        <v>2.8719999999999999</v>
      </c>
      <c r="I19" s="61">
        <f t="shared" si="2"/>
        <v>2</v>
      </c>
      <c r="J19" s="60">
        <f>VLOOKUP($A19,'Return Data'!$B$7:$R$2292,12,0)</f>
        <v>1.7695000000000001</v>
      </c>
      <c r="K19" s="61">
        <f t="shared" si="3"/>
        <v>2</v>
      </c>
      <c r="L19" s="60">
        <f>VLOOKUP($A19,'Return Data'!$B$7:$R$2292,13,0)</f>
        <v>2.2393000000000001</v>
      </c>
      <c r="M19" s="61">
        <f t="shared" si="4"/>
        <v>7</v>
      </c>
      <c r="N19" s="60">
        <f>VLOOKUP($A19,'Return Data'!$B$7:$R$2292,17,0)</f>
        <v>1.0827</v>
      </c>
      <c r="O19" s="61">
        <f t="shared" si="5"/>
        <v>22</v>
      </c>
      <c r="P19" s="60">
        <f>VLOOKUP($A19,'Return Data'!$B$7:$R$2292,14,0)</f>
        <v>3.17</v>
      </c>
      <c r="Q19" s="61">
        <f t="shared" si="6"/>
        <v>26</v>
      </c>
      <c r="R19" s="60">
        <f>VLOOKUP($A19,'Return Data'!$B$7:$R$2292,16,0)</f>
        <v>5.9027000000000003</v>
      </c>
      <c r="S19" s="62">
        <f t="shared" si="7"/>
        <v>26</v>
      </c>
    </row>
    <row r="20" spans="1:19" x14ac:dyDescent="0.3">
      <c r="A20" s="77" t="s">
        <v>1286</v>
      </c>
      <c r="B20" s="59">
        <f>VLOOKUP($A20,'Return Data'!$B$7:$R$2292,3,0)</f>
        <v>44771</v>
      </c>
      <c r="C20" s="60">
        <f>VLOOKUP($A20,'Return Data'!$B$7:$R$2292,4,0)</f>
        <v>77.875900000000001</v>
      </c>
      <c r="D20" s="60">
        <f>VLOOKUP($A20,'Return Data'!$B$7:$R$2292,9,0)</f>
        <v>17.1585</v>
      </c>
      <c r="E20" s="61">
        <f t="shared" si="0"/>
        <v>9</v>
      </c>
      <c r="F20" s="60">
        <f>VLOOKUP($A20,'Return Data'!$B$7:$R$2292,10,0)</f>
        <v>0.37169999999999997</v>
      </c>
      <c r="G20" s="61">
        <f t="shared" si="1"/>
        <v>25</v>
      </c>
      <c r="H20" s="60">
        <f>VLOOKUP($A20,'Return Data'!$B$7:$R$2292,11,0)</f>
        <v>-0.50680000000000003</v>
      </c>
      <c r="I20" s="61">
        <f t="shared" si="2"/>
        <v>22</v>
      </c>
      <c r="J20" s="60">
        <f>VLOOKUP($A20,'Return Data'!$B$7:$R$2292,12,0)</f>
        <v>-0.76519999999999999</v>
      </c>
      <c r="K20" s="61">
        <f t="shared" si="3"/>
        <v>20</v>
      </c>
      <c r="L20" s="60">
        <f>VLOOKUP($A20,'Return Data'!$B$7:$R$2292,13,0)</f>
        <v>1.3637999999999999</v>
      </c>
      <c r="M20" s="61">
        <f t="shared" si="4"/>
        <v>15</v>
      </c>
      <c r="N20" s="60">
        <f>VLOOKUP($A20,'Return Data'!$B$7:$R$2292,17,0)</f>
        <v>2.2385000000000002</v>
      </c>
      <c r="O20" s="61">
        <f t="shared" si="5"/>
        <v>8</v>
      </c>
      <c r="P20" s="60">
        <f>VLOOKUP($A20,'Return Data'!$B$7:$R$2292,14,0)</f>
        <v>4.8845000000000001</v>
      </c>
      <c r="Q20" s="61">
        <f t="shared" si="6"/>
        <v>10</v>
      </c>
      <c r="R20" s="60">
        <f>VLOOKUP($A20,'Return Data'!$B$7:$R$2292,16,0)</f>
        <v>9.0876999999999999</v>
      </c>
      <c r="S20" s="62">
        <f t="shared" si="7"/>
        <v>3</v>
      </c>
    </row>
    <row r="21" spans="1:19" x14ac:dyDescent="0.3">
      <c r="A21" s="77" t="s">
        <v>1288</v>
      </c>
      <c r="B21" s="59">
        <f>VLOOKUP($A21,'Return Data'!$B$7:$R$2292,3,0)</f>
        <v>44771</v>
      </c>
      <c r="C21" s="60">
        <f>VLOOKUP($A21,'Return Data'!$B$7:$R$2292,4,0)</f>
        <v>54.8339</v>
      </c>
      <c r="D21" s="60">
        <f>VLOOKUP($A21,'Return Data'!$B$7:$R$2292,9,0)</f>
        <v>11.4087</v>
      </c>
      <c r="E21" s="61">
        <f t="shared" si="0"/>
        <v>19</v>
      </c>
      <c r="F21" s="60">
        <f>VLOOKUP($A21,'Return Data'!$B$7:$R$2292,10,0)</f>
        <v>3.5667</v>
      </c>
      <c r="G21" s="61">
        <f t="shared" si="1"/>
        <v>3</v>
      </c>
      <c r="H21" s="60">
        <f>VLOOKUP($A21,'Return Data'!$B$7:$R$2292,11,0)</f>
        <v>1.9674</v>
      </c>
      <c r="I21" s="61">
        <f t="shared" si="2"/>
        <v>6</v>
      </c>
      <c r="J21" s="60">
        <f>VLOOKUP($A21,'Return Data'!$B$7:$R$2292,12,0)</f>
        <v>0.16500000000000001</v>
      </c>
      <c r="K21" s="61">
        <f t="shared" si="3"/>
        <v>14</v>
      </c>
      <c r="L21" s="60">
        <f>VLOOKUP($A21,'Return Data'!$B$7:$R$2292,13,0)</f>
        <v>1.2955000000000001</v>
      </c>
      <c r="M21" s="61">
        <f t="shared" si="4"/>
        <v>16</v>
      </c>
      <c r="N21" s="60">
        <f>VLOOKUP($A21,'Return Data'!$B$7:$R$2292,17,0)</f>
        <v>1.5478000000000001</v>
      </c>
      <c r="O21" s="61">
        <f t="shared" si="5"/>
        <v>17</v>
      </c>
      <c r="P21" s="60">
        <f>VLOOKUP($A21,'Return Data'!$B$7:$R$2292,14,0)</f>
        <v>4.1543999999999999</v>
      </c>
      <c r="Q21" s="61">
        <f t="shared" si="6"/>
        <v>18</v>
      </c>
      <c r="R21" s="60">
        <f>VLOOKUP($A21,'Return Data'!$B$7:$R$2292,16,0)</f>
        <v>7.9120999999999997</v>
      </c>
      <c r="S21" s="62">
        <f t="shared" si="7"/>
        <v>14</v>
      </c>
    </row>
    <row r="22" spans="1:19" x14ac:dyDescent="0.3">
      <c r="A22" s="77" t="s">
        <v>1290</v>
      </c>
      <c r="B22" s="59">
        <f>VLOOKUP($A22,'Return Data'!$B$7:$R$2292,3,0)</f>
        <v>44771</v>
      </c>
      <c r="C22" s="60">
        <f>VLOOKUP($A22,'Return Data'!$B$7:$R$2292,4,0)</f>
        <v>49.2532</v>
      </c>
      <c r="D22" s="60">
        <f>VLOOKUP($A22,'Return Data'!$B$7:$R$2292,9,0)</f>
        <v>6.1672000000000002</v>
      </c>
      <c r="E22" s="61">
        <f t="shared" si="0"/>
        <v>26</v>
      </c>
      <c r="F22" s="60">
        <f>VLOOKUP($A22,'Return Data'!$B$7:$R$2292,10,0)</f>
        <v>1.7182999999999999</v>
      </c>
      <c r="G22" s="61">
        <f t="shared" si="1"/>
        <v>16</v>
      </c>
      <c r="H22" s="60">
        <f>VLOOKUP($A22,'Return Data'!$B$7:$R$2292,11,0)</f>
        <v>0.87480000000000002</v>
      </c>
      <c r="I22" s="61">
        <f t="shared" si="2"/>
        <v>13</v>
      </c>
      <c r="J22" s="60">
        <f>VLOOKUP($A22,'Return Data'!$B$7:$R$2292,12,0)</f>
        <v>1.0255000000000001</v>
      </c>
      <c r="K22" s="61">
        <f t="shared" si="3"/>
        <v>6</v>
      </c>
      <c r="L22" s="60">
        <f>VLOOKUP($A22,'Return Data'!$B$7:$R$2292,13,0)</f>
        <v>1.149</v>
      </c>
      <c r="M22" s="61">
        <f t="shared" si="4"/>
        <v>17</v>
      </c>
      <c r="N22" s="60">
        <f>VLOOKUP($A22,'Return Data'!$B$7:$R$2292,17,0)</f>
        <v>2.1749999999999998</v>
      </c>
      <c r="O22" s="61">
        <f t="shared" si="5"/>
        <v>9</v>
      </c>
      <c r="P22" s="60">
        <f>VLOOKUP($A22,'Return Data'!$B$7:$R$2292,14,0)</f>
        <v>4.7763</v>
      </c>
      <c r="Q22" s="61">
        <f t="shared" si="6"/>
        <v>11</v>
      </c>
      <c r="R22" s="60">
        <f>VLOOKUP($A22,'Return Data'!$B$7:$R$2292,16,0)</f>
        <v>7.2831000000000001</v>
      </c>
      <c r="S22" s="62">
        <f t="shared" si="7"/>
        <v>17</v>
      </c>
    </row>
    <row r="23" spans="1:19" x14ac:dyDescent="0.3">
      <c r="A23" s="77" t="s">
        <v>1291</v>
      </c>
      <c r="B23" s="59">
        <f>VLOOKUP($A23,'Return Data'!$B$7:$R$2292,3,0)</f>
        <v>44771</v>
      </c>
      <c r="C23" s="60">
        <f>VLOOKUP($A23,'Return Data'!$B$7:$R$2292,4,0)</f>
        <v>30.677299999999999</v>
      </c>
      <c r="D23" s="60">
        <f>VLOOKUP($A23,'Return Data'!$B$7:$R$2292,9,0)</f>
        <v>11.0496</v>
      </c>
      <c r="E23" s="61">
        <f t="shared" si="0"/>
        <v>21</v>
      </c>
      <c r="F23" s="60">
        <f>VLOOKUP($A23,'Return Data'!$B$7:$R$2292,10,0)</f>
        <v>-0.75039999999999996</v>
      </c>
      <c r="G23" s="61">
        <f t="shared" si="1"/>
        <v>27</v>
      </c>
      <c r="H23" s="60">
        <f>VLOOKUP($A23,'Return Data'!$B$7:$R$2292,11,0)</f>
        <v>-0.64639999999999997</v>
      </c>
      <c r="I23" s="61">
        <f t="shared" si="2"/>
        <v>23</v>
      </c>
      <c r="J23" s="60">
        <f>VLOOKUP($A23,'Return Data'!$B$7:$R$2292,12,0)</f>
        <v>-0.73899999999999999</v>
      </c>
      <c r="K23" s="61">
        <f t="shared" si="3"/>
        <v>19</v>
      </c>
      <c r="L23" s="60">
        <f>VLOOKUP($A23,'Return Data'!$B$7:$R$2292,13,0)</f>
        <v>0.8236</v>
      </c>
      <c r="M23" s="61">
        <f t="shared" si="4"/>
        <v>19</v>
      </c>
      <c r="N23" s="60">
        <f>VLOOKUP($A23,'Return Data'!$B$7:$R$2292,17,0)</f>
        <v>1.363</v>
      </c>
      <c r="O23" s="61">
        <f t="shared" si="5"/>
        <v>20</v>
      </c>
      <c r="P23" s="60">
        <f>VLOOKUP($A23,'Return Data'!$B$7:$R$2292,14,0)</f>
        <v>4.6601999999999997</v>
      </c>
      <c r="Q23" s="61">
        <f t="shared" si="6"/>
        <v>13</v>
      </c>
      <c r="R23" s="60">
        <f>VLOOKUP($A23,'Return Data'!$B$7:$R$2292,16,0)</f>
        <v>8.3718000000000004</v>
      </c>
      <c r="S23" s="62">
        <f t="shared" si="7"/>
        <v>8</v>
      </c>
    </row>
    <row r="24" spans="1:19" x14ac:dyDescent="0.3">
      <c r="A24" s="77" t="s">
        <v>1293</v>
      </c>
      <c r="B24" s="59">
        <f>VLOOKUP($A24,'Return Data'!$B$7:$R$2292,3,0)</f>
        <v>44771</v>
      </c>
      <c r="C24" s="60">
        <f>VLOOKUP($A24,'Return Data'!$B$7:$R$2292,4,0)</f>
        <v>24.678799999999999</v>
      </c>
      <c r="D24" s="60">
        <f>VLOOKUP($A24,'Return Data'!$B$7:$R$2292,9,0)</f>
        <v>9.8253000000000004</v>
      </c>
      <c r="E24" s="61">
        <f t="shared" si="0"/>
        <v>23</v>
      </c>
      <c r="F24" s="60">
        <f>VLOOKUP($A24,'Return Data'!$B$7:$R$2292,10,0)</f>
        <v>2.7195</v>
      </c>
      <c r="G24" s="61">
        <f t="shared" si="1"/>
        <v>8</v>
      </c>
      <c r="H24" s="60">
        <f>VLOOKUP($A24,'Return Data'!$B$7:$R$2292,11,0)</f>
        <v>1.2618</v>
      </c>
      <c r="I24" s="61">
        <f t="shared" si="2"/>
        <v>10</v>
      </c>
      <c r="J24" s="60">
        <f>VLOOKUP($A24,'Return Data'!$B$7:$R$2292,12,0)</f>
        <v>0.65490000000000004</v>
      </c>
      <c r="K24" s="61">
        <f t="shared" si="3"/>
        <v>11</v>
      </c>
      <c r="L24" s="60">
        <f>VLOOKUP($A24,'Return Data'!$B$7:$R$2292,13,0)</f>
        <v>1.9157999999999999</v>
      </c>
      <c r="M24" s="61">
        <f t="shared" si="4"/>
        <v>9</v>
      </c>
      <c r="N24" s="60">
        <f>VLOOKUP($A24,'Return Data'!$B$7:$R$2292,17,0)</f>
        <v>2.4923999999999999</v>
      </c>
      <c r="O24" s="61">
        <f t="shared" si="5"/>
        <v>7</v>
      </c>
      <c r="P24" s="60">
        <f>VLOOKUP($A24,'Return Data'!$B$7:$R$2292,14,0)</f>
        <v>4.4714</v>
      </c>
      <c r="Q24" s="61">
        <f t="shared" si="6"/>
        <v>15</v>
      </c>
      <c r="R24" s="60">
        <f>VLOOKUP($A24,'Return Data'!$B$7:$R$2292,16,0)</f>
        <v>6.7846000000000002</v>
      </c>
      <c r="S24" s="62">
        <f t="shared" si="7"/>
        <v>20</v>
      </c>
    </row>
    <row r="25" spans="1:19" x14ac:dyDescent="0.3">
      <c r="A25" s="77" t="s">
        <v>1296</v>
      </c>
      <c r="B25" s="59">
        <f>VLOOKUP($A25,'Return Data'!$B$7:$R$2292,3,0)</f>
        <v>44771</v>
      </c>
      <c r="C25" s="60">
        <f>VLOOKUP($A25,'Return Data'!$B$7:$R$2292,4,0)</f>
        <v>52.361499999999999</v>
      </c>
      <c r="D25" s="60">
        <f>VLOOKUP($A25,'Return Data'!$B$7:$R$2292,9,0)</f>
        <v>4.2343000000000002</v>
      </c>
      <c r="E25" s="61">
        <f t="shared" si="0"/>
        <v>27</v>
      </c>
      <c r="F25" s="60">
        <f>VLOOKUP($A25,'Return Data'!$B$7:$R$2292,10,0)</f>
        <v>2.4058999999999999</v>
      </c>
      <c r="G25" s="61">
        <f t="shared" si="1"/>
        <v>10</v>
      </c>
      <c r="H25" s="60">
        <f>VLOOKUP($A25,'Return Data'!$B$7:$R$2292,11,0)</f>
        <v>2.0472000000000001</v>
      </c>
      <c r="I25" s="61">
        <f t="shared" si="2"/>
        <v>4</v>
      </c>
      <c r="J25" s="60">
        <f>VLOOKUP($A25,'Return Data'!$B$7:$R$2292,12,0)</f>
        <v>1.9060999999999999</v>
      </c>
      <c r="K25" s="61">
        <f t="shared" si="3"/>
        <v>1</v>
      </c>
      <c r="L25" s="60">
        <f>VLOOKUP($A25,'Return Data'!$B$7:$R$2292,13,0)</f>
        <v>2.5602</v>
      </c>
      <c r="M25" s="61">
        <f t="shared" si="4"/>
        <v>3</v>
      </c>
      <c r="N25" s="60">
        <f>VLOOKUP($A25,'Return Data'!$B$7:$R$2292,17,0)</f>
        <v>2.9062000000000001</v>
      </c>
      <c r="O25" s="61">
        <f t="shared" si="5"/>
        <v>4</v>
      </c>
      <c r="P25" s="60">
        <f>VLOOKUP($A25,'Return Data'!$B$7:$R$2292,14,0)</f>
        <v>5.7609000000000004</v>
      </c>
      <c r="Q25" s="61">
        <f t="shared" si="6"/>
        <v>6</v>
      </c>
      <c r="R25" s="60">
        <f>VLOOKUP($A25,'Return Data'!$B$7:$R$2292,16,0)</f>
        <v>7.9619</v>
      </c>
      <c r="S25" s="62">
        <f t="shared" si="7"/>
        <v>12</v>
      </c>
    </row>
    <row r="26" spans="1:19" x14ac:dyDescent="0.3">
      <c r="A26" s="77" t="s">
        <v>1298</v>
      </c>
      <c r="B26" s="59">
        <f>VLOOKUP($A26,'Return Data'!$B$7:$R$2292,3,0)</f>
        <v>44771</v>
      </c>
      <c r="C26" s="60">
        <f>VLOOKUP($A26,'Return Data'!$B$7:$R$2292,4,0)</f>
        <v>63.097099999999998</v>
      </c>
      <c r="D26" s="60">
        <f>VLOOKUP($A26,'Return Data'!$B$7:$R$2292,9,0)</f>
        <v>10.027900000000001</v>
      </c>
      <c r="E26" s="61">
        <f t="shared" si="0"/>
        <v>22</v>
      </c>
      <c r="F26" s="60">
        <f>VLOOKUP($A26,'Return Data'!$B$7:$R$2292,10,0)</f>
        <v>3.6227999999999998</v>
      </c>
      <c r="G26" s="61">
        <f t="shared" si="1"/>
        <v>2</v>
      </c>
      <c r="H26" s="60">
        <f>VLOOKUP($A26,'Return Data'!$B$7:$R$2292,11,0)</f>
        <v>2.3721000000000001</v>
      </c>
      <c r="I26" s="61">
        <f t="shared" si="2"/>
        <v>3</v>
      </c>
      <c r="J26" s="60">
        <f>VLOOKUP($A26,'Return Data'!$B$7:$R$2292,12,0)</f>
        <v>0.9163</v>
      </c>
      <c r="K26" s="61">
        <f t="shared" si="3"/>
        <v>8</v>
      </c>
      <c r="L26" s="60">
        <f>VLOOKUP($A26,'Return Data'!$B$7:$R$2292,13,0)</f>
        <v>1.7063999999999999</v>
      </c>
      <c r="M26" s="61">
        <f t="shared" si="4"/>
        <v>11</v>
      </c>
      <c r="N26" s="60">
        <f>VLOOKUP($A26,'Return Data'!$B$7:$R$2292,17,0)</f>
        <v>1.2031000000000001</v>
      </c>
      <c r="O26" s="61">
        <f t="shared" si="5"/>
        <v>21</v>
      </c>
      <c r="P26" s="60">
        <f>VLOOKUP($A26,'Return Data'!$B$7:$R$2292,14,0)</f>
        <v>3.5973999999999999</v>
      </c>
      <c r="Q26" s="61">
        <f t="shared" si="6"/>
        <v>23</v>
      </c>
      <c r="R26" s="60">
        <f>VLOOKUP($A26,'Return Data'!$B$7:$R$2292,16,0)</f>
        <v>8.3706999999999994</v>
      </c>
      <c r="S26" s="62">
        <f t="shared" si="7"/>
        <v>9</v>
      </c>
    </row>
    <row r="27" spans="1:19" x14ac:dyDescent="0.3">
      <c r="A27" s="77" t="s">
        <v>1300</v>
      </c>
      <c r="B27" s="59">
        <f>VLOOKUP($A27,'Return Data'!$B$7:$R$2292,3,0)</f>
        <v>44771</v>
      </c>
      <c r="C27" s="60">
        <f>VLOOKUP($A27,'Return Data'!$B$7:$R$2292,4,0)</f>
        <v>50.484299999999998</v>
      </c>
      <c r="D27" s="60">
        <f>VLOOKUP($A27,'Return Data'!$B$7:$R$2292,9,0)</f>
        <v>8.2128999999999994</v>
      </c>
      <c r="E27" s="61">
        <f t="shared" si="0"/>
        <v>25</v>
      </c>
      <c r="F27" s="60">
        <f>VLOOKUP($A27,'Return Data'!$B$7:$R$2292,10,0)</f>
        <v>0.79690000000000005</v>
      </c>
      <c r="G27" s="61">
        <f t="shared" si="1"/>
        <v>24</v>
      </c>
      <c r="H27" s="60">
        <f>VLOOKUP($A27,'Return Data'!$B$7:$R$2292,11,0)</f>
        <v>0.63680000000000003</v>
      </c>
      <c r="I27" s="61">
        <f t="shared" si="2"/>
        <v>14</v>
      </c>
      <c r="J27" s="60">
        <f>VLOOKUP($A27,'Return Data'!$B$7:$R$2292,12,0)</f>
        <v>9.5100000000000004E-2</v>
      </c>
      <c r="K27" s="61">
        <f t="shared" si="3"/>
        <v>16</v>
      </c>
      <c r="L27" s="60">
        <f>VLOOKUP($A27,'Return Data'!$B$7:$R$2292,13,0)</f>
        <v>1.5687</v>
      </c>
      <c r="M27" s="61">
        <f t="shared" si="4"/>
        <v>12</v>
      </c>
      <c r="N27" s="60">
        <f>VLOOKUP($A27,'Return Data'!$B$7:$R$2292,17,0)</f>
        <v>1.6516999999999999</v>
      </c>
      <c r="O27" s="61">
        <f t="shared" si="5"/>
        <v>16</v>
      </c>
      <c r="P27" s="60">
        <f>VLOOKUP($A27,'Return Data'!$B$7:$R$2292,14,0)</f>
        <v>4.4551999999999996</v>
      </c>
      <c r="Q27" s="61">
        <f t="shared" si="6"/>
        <v>16</v>
      </c>
      <c r="R27" s="60">
        <f>VLOOKUP($A27,'Return Data'!$B$7:$R$2292,16,0)</f>
        <v>8.2050999999999998</v>
      </c>
      <c r="S27" s="62">
        <f t="shared" si="7"/>
        <v>10</v>
      </c>
    </row>
    <row r="28" spans="1:19" x14ac:dyDescent="0.3">
      <c r="A28" s="77" t="s">
        <v>829</v>
      </c>
      <c r="B28" s="59">
        <f>VLOOKUP($A28,'Return Data'!$B$7:$R$2292,3,0)</f>
        <v>44771</v>
      </c>
      <c r="C28" s="60">
        <f>VLOOKUP($A28,'Return Data'!$B$7:$R$2292,4,0)</f>
        <v>17.284600000000001</v>
      </c>
      <c r="D28" s="60">
        <f>VLOOKUP($A28,'Return Data'!$B$7:$R$2292,9,0)</f>
        <v>17.768899999999999</v>
      </c>
      <c r="E28" s="61">
        <f t="shared" si="0"/>
        <v>8</v>
      </c>
      <c r="F28" s="60">
        <f>VLOOKUP($A28,'Return Data'!$B$7:$R$2292,10,0)</f>
        <v>1.631</v>
      </c>
      <c r="G28" s="61">
        <f t="shared" si="1"/>
        <v>19</v>
      </c>
      <c r="H28" s="60">
        <f>VLOOKUP($A28,'Return Data'!$B$7:$R$2292,11,0)</f>
        <v>-1.633</v>
      </c>
      <c r="I28" s="61">
        <f t="shared" si="2"/>
        <v>27</v>
      </c>
      <c r="J28" s="60">
        <f>VLOOKUP($A28,'Return Data'!$B$7:$R$2292,12,0)</f>
        <v>-2.4868999999999999</v>
      </c>
      <c r="K28" s="61">
        <f t="shared" si="3"/>
        <v>27</v>
      </c>
      <c r="L28" s="60">
        <f>VLOOKUP($A28,'Return Data'!$B$7:$R$2292,13,0)</f>
        <v>-1.7675000000000001</v>
      </c>
      <c r="M28" s="61">
        <f t="shared" si="4"/>
        <v>27</v>
      </c>
      <c r="N28" s="60">
        <f>VLOOKUP($A28,'Return Data'!$B$7:$R$2292,17,0)</f>
        <v>8.9999999999999998E-4</v>
      </c>
      <c r="O28" s="61">
        <f t="shared" si="5"/>
        <v>27</v>
      </c>
      <c r="P28" s="60">
        <f>VLOOKUP($A28,'Return Data'!$B$7:$R$2292,14,0)</f>
        <v>3.4356</v>
      </c>
      <c r="Q28" s="61">
        <f t="shared" si="6"/>
        <v>24</v>
      </c>
      <c r="R28" s="60">
        <f>VLOOKUP($A28,'Return Data'!$B$7:$R$2292,16,0)</f>
        <v>7.2256999999999998</v>
      </c>
      <c r="S28" s="62">
        <f t="shared" si="7"/>
        <v>18</v>
      </c>
    </row>
    <row r="29" spans="1:19" x14ac:dyDescent="0.3">
      <c r="A29" s="77" t="s">
        <v>830</v>
      </c>
      <c r="B29" s="59">
        <f>VLOOKUP($A29,'Return Data'!$B$7:$R$2292,3,0)</f>
        <v>44771</v>
      </c>
      <c r="C29" s="60">
        <f>VLOOKUP($A29,'Return Data'!$B$7:$R$2292,4,0)</f>
        <v>19.4192</v>
      </c>
      <c r="D29" s="60">
        <f>VLOOKUP($A29,'Return Data'!$B$7:$R$2292,9,0)</f>
        <v>18.2317</v>
      </c>
      <c r="E29" s="61">
        <f t="shared" si="0"/>
        <v>5</v>
      </c>
      <c r="F29" s="60">
        <f>VLOOKUP($A29,'Return Data'!$B$7:$R$2292,10,0)</f>
        <v>1.7259</v>
      </c>
      <c r="G29" s="61">
        <f t="shared" si="1"/>
        <v>15</v>
      </c>
      <c r="H29" s="60">
        <f>VLOOKUP($A29,'Return Data'!$B$7:$R$2292,11,0)</f>
        <v>-0.17230000000000001</v>
      </c>
      <c r="I29" s="61">
        <f t="shared" si="2"/>
        <v>18</v>
      </c>
      <c r="J29" s="60">
        <f>VLOOKUP($A29,'Return Data'!$B$7:$R$2292,12,0)</f>
        <v>-1.1515</v>
      </c>
      <c r="K29" s="61">
        <f t="shared" si="3"/>
        <v>22</v>
      </c>
      <c r="L29" s="60">
        <f>VLOOKUP($A29,'Return Data'!$B$7:$R$2292,13,0)</f>
        <v>0.74660000000000004</v>
      </c>
      <c r="M29" s="61">
        <f t="shared" si="4"/>
        <v>21</v>
      </c>
      <c r="N29" s="60">
        <f>VLOOKUP($A29,'Return Data'!$B$7:$R$2292,17,0)</f>
        <v>2.0326</v>
      </c>
      <c r="O29" s="61">
        <f t="shared" si="5"/>
        <v>10</v>
      </c>
      <c r="P29" s="60">
        <f>VLOOKUP($A29,'Return Data'!$B$7:$R$2292,14,0)</f>
        <v>5.5457999999999998</v>
      </c>
      <c r="Q29" s="61">
        <f t="shared" si="6"/>
        <v>7</v>
      </c>
      <c r="R29" s="60">
        <f>VLOOKUP($A29,'Return Data'!$B$7:$R$2292,16,0)</f>
        <v>8.7845999999999993</v>
      </c>
      <c r="S29" s="62">
        <f t="shared" si="7"/>
        <v>4</v>
      </c>
    </row>
    <row r="30" spans="1:19" x14ac:dyDescent="0.3">
      <c r="A30" s="77" t="s">
        <v>833</v>
      </c>
      <c r="B30" s="59">
        <f>VLOOKUP($A30,'Return Data'!$B$7:$R$2292,3,0)</f>
        <v>44771</v>
      </c>
      <c r="C30" s="60">
        <f>VLOOKUP($A30,'Return Data'!$B$7:$R$2292,4,0)</f>
        <v>35.950699999999998</v>
      </c>
      <c r="D30" s="60">
        <f>VLOOKUP($A30,'Return Data'!$B$7:$R$2292,9,0)</f>
        <v>18.079499999999999</v>
      </c>
      <c r="E30" s="61">
        <f t="shared" si="0"/>
        <v>6</v>
      </c>
      <c r="F30" s="60">
        <f>VLOOKUP($A30,'Return Data'!$B$7:$R$2292,10,0)</f>
        <v>1.6344000000000001</v>
      </c>
      <c r="G30" s="61">
        <f t="shared" si="1"/>
        <v>18</v>
      </c>
      <c r="H30" s="60">
        <f>VLOOKUP($A30,'Return Data'!$B$7:$R$2292,11,0)</f>
        <v>-0.78790000000000004</v>
      </c>
      <c r="I30" s="61">
        <f t="shared" si="2"/>
        <v>25</v>
      </c>
      <c r="J30" s="60">
        <f>VLOOKUP($A30,'Return Data'!$B$7:$R$2292,12,0)</f>
        <v>-1.8278000000000001</v>
      </c>
      <c r="K30" s="61">
        <f t="shared" si="3"/>
        <v>25</v>
      </c>
      <c r="L30" s="60">
        <f>VLOOKUP($A30,'Return Data'!$B$7:$R$2292,13,0)</f>
        <v>-0.1181</v>
      </c>
      <c r="M30" s="61">
        <f t="shared" si="4"/>
        <v>23</v>
      </c>
      <c r="N30" s="60">
        <f>VLOOKUP($A30,'Return Data'!$B$7:$R$2292,17,0)</f>
        <v>1.0518000000000001</v>
      </c>
      <c r="O30" s="61">
        <f t="shared" si="5"/>
        <v>23</v>
      </c>
      <c r="P30" s="60">
        <f>VLOOKUP($A30,'Return Data'!$B$7:$R$2292,14,0)</f>
        <v>5.0514999999999999</v>
      </c>
      <c r="Q30" s="61">
        <f t="shared" si="6"/>
        <v>9</v>
      </c>
      <c r="R30" s="60">
        <f>VLOOKUP($A30,'Return Data'!$B$7:$R$2292,16,0)</f>
        <v>6.4724000000000004</v>
      </c>
      <c r="S30" s="62">
        <f t="shared" si="7"/>
        <v>22</v>
      </c>
    </row>
    <row r="31" spans="1:19" x14ac:dyDescent="0.3">
      <c r="A31" s="77" t="s">
        <v>1950</v>
      </c>
      <c r="B31" s="59">
        <f>VLOOKUP($A31,'Return Data'!$B$7:$R$2292,3,0)</f>
        <v>44771</v>
      </c>
      <c r="C31" s="60">
        <f>VLOOKUP($A31,'Return Data'!$B$7:$R$2292,4,0)</f>
        <v>50.399500000000003</v>
      </c>
      <c r="D31" s="60">
        <f>VLOOKUP($A31,'Return Data'!$B$7:$R$2292,9,0)</f>
        <v>17.9511</v>
      </c>
      <c r="E31" s="61">
        <f t="shared" si="0"/>
        <v>7</v>
      </c>
      <c r="F31" s="60">
        <f>VLOOKUP($A31,'Return Data'!$B$7:$R$2292,10,0)</f>
        <v>2.17</v>
      </c>
      <c r="G31" s="61">
        <f t="shared" si="1"/>
        <v>12</v>
      </c>
      <c r="H31" s="60">
        <f>VLOOKUP($A31,'Return Data'!$B$7:$R$2292,11,0)</f>
        <v>-0.24360000000000001</v>
      </c>
      <c r="I31" s="61">
        <f t="shared" si="2"/>
        <v>19</v>
      </c>
      <c r="J31" s="60">
        <f>VLOOKUP($A31,'Return Data'!$B$7:$R$2292,12,0)</f>
        <v>-1.0624</v>
      </c>
      <c r="K31" s="61">
        <f t="shared" si="3"/>
        <v>21</v>
      </c>
      <c r="L31" s="60">
        <f>VLOOKUP($A31,'Return Data'!$B$7:$R$2292,13,0)</f>
        <v>0.74919999999999998</v>
      </c>
      <c r="M31" s="61">
        <f t="shared" si="4"/>
        <v>20</v>
      </c>
      <c r="N31" s="60">
        <f>VLOOKUP($A31,'Return Data'!$B$7:$R$2292,17,0)</f>
        <v>1.6721999999999999</v>
      </c>
      <c r="O31" s="61">
        <f t="shared" si="5"/>
        <v>15</v>
      </c>
      <c r="P31" s="60">
        <f>VLOOKUP($A31,'Return Data'!$B$7:$R$2292,14,0)</f>
        <v>4.7297000000000002</v>
      </c>
      <c r="Q31" s="61">
        <f t="shared" si="6"/>
        <v>12</v>
      </c>
      <c r="R31" s="60">
        <f>VLOOKUP($A31,'Return Data'!$B$7:$R$2292,16,0)</f>
        <v>7.7733999999999996</v>
      </c>
      <c r="S31" s="62">
        <f t="shared" si="7"/>
        <v>15</v>
      </c>
    </row>
    <row r="32" spans="1:19" x14ac:dyDescent="0.3">
      <c r="A32" s="77" t="s">
        <v>2059</v>
      </c>
      <c r="B32" s="59">
        <f>VLOOKUP($A32,'Return Data'!$B$7:$R$2292,3,0)</f>
        <v>44771</v>
      </c>
      <c r="C32" s="60">
        <f>VLOOKUP($A32,'Return Data'!$B$7:$R$2292,4,0)</f>
        <v>22.051600000000001</v>
      </c>
      <c r="D32" s="60">
        <f>VLOOKUP($A32,'Return Data'!$B$7:$R$2292,9,0)</f>
        <v>18.4498</v>
      </c>
      <c r="E32" s="61">
        <f t="shared" si="0"/>
        <v>4</v>
      </c>
      <c r="F32" s="60">
        <f>VLOOKUP($A32,'Return Data'!$B$7:$R$2292,10,0)</f>
        <v>2.9352</v>
      </c>
      <c r="G32" s="61">
        <f t="shared" si="1"/>
        <v>6</v>
      </c>
      <c r="H32" s="60">
        <f>VLOOKUP($A32,'Return Data'!$B$7:$R$2292,11,0)</f>
        <v>-0.30780000000000002</v>
      </c>
      <c r="I32" s="61">
        <f t="shared" si="2"/>
        <v>20</v>
      </c>
      <c r="J32" s="60">
        <f>VLOOKUP($A32,'Return Data'!$B$7:$R$2292,12,0)</f>
        <v>-1.3978999999999999</v>
      </c>
      <c r="K32" s="61">
        <f t="shared" si="3"/>
        <v>23</v>
      </c>
      <c r="L32" s="60">
        <f>VLOOKUP($A32,'Return Data'!$B$7:$R$2292,13,0)</f>
        <v>-0.15759999999999999</v>
      </c>
      <c r="M32" s="61">
        <f t="shared" si="4"/>
        <v>24</v>
      </c>
      <c r="N32" s="60">
        <f>VLOOKUP($A32,'Return Data'!$B$7:$R$2292,17,0)</f>
        <v>0.92110000000000003</v>
      </c>
      <c r="O32" s="61">
        <f t="shared" si="5"/>
        <v>24</v>
      </c>
      <c r="P32" s="60">
        <f>VLOOKUP($A32,'Return Data'!$B$7:$R$2292,14,0)</f>
        <v>3.7559999999999998</v>
      </c>
      <c r="Q32" s="61">
        <f t="shared" si="6"/>
        <v>22</v>
      </c>
      <c r="R32" s="60">
        <f>VLOOKUP($A32,'Return Data'!$B$7:$R$2292,16,0)</f>
        <v>6.7637999999999998</v>
      </c>
      <c r="S32" s="62">
        <f t="shared" si="7"/>
        <v>21</v>
      </c>
    </row>
    <row r="33" spans="1:19" x14ac:dyDescent="0.3">
      <c r="A33" s="77" t="s">
        <v>2049</v>
      </c>
      <c r="B33" s="59">
        <f>VLOOKUP($A33,'Return Data'!$B$7:$R$2292,3,0)</f>
        <v>44771</v>
      </c>
      <c r="C33" s="60">
        <f>VLOOKUP($A33,'Return Data'!$B$7:$R$2292,4,0)</f>
        <v>22.362500000000001</v>
      </c>
      <c r="D33" s="60">
        <f>VLOOKUP($A33,'Return Data'!$B$7:$R$2292,9,0)</f>
        <v>18.907299999999999</v>
      </c>
      <c r="E33" s="61">
        <f t="shared" si="0"/>
        <v>1</v>
      </c>
      <c r="F33" s="60">
        <f>VLOOKUP($A33,'Return Data'!$B$7:$R$2292,10,0)</f>
        <v>2.976</v>
      </c>
      <c r="G33" s="61">
        <f t="shared" si="1"/>
        <v>5</v>
      </c>
      <c r="H33" s="60">
        <f>VLOOKUP($A33,'Return Data'!$B$7:$R$2292,11,0)</f>
        <v>-0.73180000000000001</v>
      </c>
      <c r="I33" s="61">
        <f t="shared" si="2"/>
        <v>24</v>
      </c>
      <c r="J33" s="60">
        <f>VLOOKUP($A33,'Return Data'!$B$7:$R$2292,12,0)</f>
        <v>-1.6841999999999999</v>
      </c>
      <c r="K33" s="61">
        <f t="shared" si="3"/>
        <v>24</v>
      </c>
      <c r="L33" s="60">
        <f>VLOOKUP($A33,'Return Data'!$B$7:$R$2292,13,0)</f>
        <v>-0.50680000000000003</v>
      </c>
      <c r="M33" s="61">
        <f t="shared" si="4"/>
        <v>25</v>
      </c>
      <c r="N33" s="60">
        <f>VLOOKUP($A33,'Return Data'!$B$7:$R$2292,17,0)</f>
        <v>0.86770000000000003</v>
      </c>
      <c r="O33" s="61">
        <f t="shared" si="5"/>
        <v>25</v>
      </c>
      <c r="P33" s="60">
        <f>VLOOKUP($A33,'Return Data'!$B$7:$R$2292,14,0)</f>
        <v>3.8853</v>
      </c>
      <c r="Q33" s="61">
        <f t="shared" si="6"/>
        <v>21</v>
      </c>
      <c r="R33" s="60">
        <f>VLOOKUP($A33,'Return Data'!$B$7:$R$2292,16,0)</f>
        <v>6.3308999999999997</v>
      </c>
      <c r="S33" s="62">
        <f t="shared" si="7"/>
        <v>23</v>
      </c>
    </row>
    <row r="34" spans="1:19" x14ac:dyDescent="0.3">
      <c r="A34" s="77" t="s">
        <v>2060</v>
      </c>
      <c r="B34" s="59">
        <f>VLOOKUP($A34,'Return Data'!$B$7:$R$2292,3,0)</f>
        <v>44771</v>
      </c>
      <c r="C34" s="60">
        <f>VLOOKUP($A34,'Return Data'!$B$7:$R$2292,4,0)</f>
        <v>200.91900000000001</v>
      </c>
      <c r="D34" s="60">
        <f>VLOOKUP($A34,'Return Data'!$B$7:$R$2292,9,0)</f>
        <v>18.8751</v>
      </c>
      <c r="E34" s="61">
        <f t="shared" si="0"/>
        <v>2</v>
      </c>
      <c r="F34" s="60">
        <f>VLOOKUP($A34,'Return Data'!$B$7:$R$2292,10,0)</f>
        <v>2.2197</v>
      </c>
      <c r="G34" s="61">
        <f t="shared" si="1"/>
        <v>11</v>
      </c>
      <c r="H34" s="60">
        <f>VLOOKUP($A34,'Return Data'!$B$7:$R$2292,11,0)</f>
        <v>-1.0755999999999999</v>
      </c>
      <c r="I34" s="61">
        <f t="shared" si="2"/>
        <v>26</v>
      </c>
      <c r="J34" s="60">
        <f>VLOOKUP($A34,'Return Data'!$B$7:$R$2292,12,0)</f>
        <v>-2.0882000000000001</v>
      </c>
      <c r="K34" s="61">
        <f t="shared" si="3"/>
        <v>26</v>
      </c>
      <c r="L34" s="60">
        <f>VLOOKUP($A34,'Return Data'!$B$7:$R$2292,13,0)</f>
        <v>-1.4080999999999999</v>
      </c>
      <c r="M34" s="61">
        <f t="shared" si="4"/>
        <v>26</v>
      </c>
      <c r="N34" s="60">
        <f>VLOOKUP($A34,'Return Data'!$B$7:$R$2292,17,0)</f>
        <v>0.1915</v>
      </c>
      <c r="O34" s="61">
        <f t="shared" si="5"/>
        <v>26</v>
      </c>
      <c r="P34" s="60">
        <f>VLOOKUP($A34,'Return Data'!$B$7:$R$2292,14,0)</f>
        <v>2.6812</v>
      </c>
      <c r="Q34" s="61">
        <f t="shared" si="6"/>
        <v>27</v>
      </c>
      <c r="R34" s="60">
        <f>VLOOKUP($A34,'Return Data'!$B$7:$R$2292,16,0)</f>
        <v>5.3944000000000001</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13.947333333333331</v>
      </c>
      <c r="E36" s="83"/>
      <c r="F36" s="84">
        <f>AVERAGE(F8:F34)</f>
        <v>1.98992962962963</v>
      </c>
      <c r="G36" s="83"/>
      <c r="H36" s="84">
        <f>AVERAGE(H8:H34)</f>
        <v>0.66416296296296295</v>
      </c>
      <c r="I36" s="83"/>
      <c r="J36" s="84">
        <f>AVERAGE(J8:J34)</f>
        <v>-5.7407407407413424E-4</v>
      </c>
      <c r="K36" s="83"/>
      <c r="L36" s="84">
        <f>AVERAGE(L8:L34)</f>
        <v>1.2220666666666671</v>
      </c>
      <c r="M36" s="83"/>
      <c r="N36" s="84">
        <f>AVERAGE(N8:N34)</f>
        <v>1.8460148148148146</v>
      </c>
      <c r="O36" s="83"/>
      <c r="P36" s="84">
        <f>AVERAGE(P8:P34)</f>
        <v>4.6148296296296296</v>
      </c>
      <c r="Q36" s="83"/>
      <c r="R36" s="84">
        <f>AVERAGE(R8:R34)</f>
        <v>7.6075555555555567</v>
      </c>
      <c r="S36" s="85"/>
    </row>
    <row r="37" spans="1:19" x14ac:dyDescent="0.3">
      <c r="A37" s="82" t="s">
        <v>28</v>
      </c>
      <c r="B37" s="83"/>
      <c r="C37" s="83"/>
      <c r="D37" s="84">
        <f>MIN(D8:D34)</f>
        <v>4.2343000000000002</v>
      </c>
      <c r="E37" s="83"/>
      <c r="F37" s="84">
        <f>MIN(F8:F34)</f>
        <v>-0.75039999999999996</v>
      </c>
      <c r="G37" s="83"/>
      <c r="H37" s="84">
        <f>MIN(H8:H34)</f>
        <v>-1.633</v>
      </c>
      <c r="I37" s="83"/>
      <c r="J37" s="84">
        <f>MIN(J8:J34)</f>
        <v>-2.4868999999999999</v>
      </c>
      <c r="K37" s="83"/>
      <c r="L37" s="84">
        <f>MIN(L8:L34)</f>
        <v>-1.7675000000000001</v>
      </c>
      <c r="M37" s="83"/>
      <c r="N37" s="84">
        <f>MIN(N8:N34)</f>
        <v>8.9999999999999998E-4</v>
      </c>
      <c r="O37" s="83"/>
      <c r="P37" s="84">
        <f>MIN(P8:P34)</f>
        <v>2.6812</v>
      </c>
      <c r="Q37" s="83"/>
      <c r="R37" s="84">
        <f>MIN(R8:R34)</f>
        <v>5.3944000000000001</v>
      </c>
      <c r="S37" s="85"/>
    </row>
    <row r="38" spans="1:19" ht="15" thickBot="1" x14ac:dyDescent="0.35">
      <c r="A38" s="86" t="s">
        <v>29</v>
      </c>
      <c r="B38" s="87"/>
      <c r="C38" s="87"/>
      <c r="D38" s="88">
        <f>MAX(D8:D34)</f>
        <v>18.907299999999999</v>
      </c>
      <c r="E38" s="87"/>
      <c r="F38" s="88">
        <f>MAX(F8:F34)</f>
        <v>3.8014000000000001</v>
      </c>
      <c r="G38" s="87"/>
      <c r="H38" s="88">
        <f>MAX(H8:H34)</f>
        <v>3.1158999999999999</v>
      </c>
      <c r="I38" s="87"/>
      <c r="J38" s="88">
        <f>MAX(J8:J34)</f>
        <v>1.9060999999999999</v>
      </c>
      <c r="K38" s="87"/>
      <c r="L38" s="88">
        <f>MAX(L8:L34)</f>
        <v>2.7050000000000001</v>
      </c>
      <c r="M38" s="87"/>
      <c r="N38" s="88">
        <f>MAX(N8:N34)</f>
        <v>4.1508000000000003</v>
      </c>
      <c r="O38" s="87"/>
      <c r="P38" s="88">
        <f>MAX(P8:P34)</f>
        <v>6.1256000000000004</v>
      </c>
      <c r="Q38" s="87"/>
      <c r="R38" s="88">
        <f>MAX(R8:R34)</f>
        <v>9.5342000000000002</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44771</v>
      </c>
      <c r="C8" s="60">
        <f>VLOOKUP($A8,'Return Data'!$B$7:$R$2292,4,0)</f>
        <v>305.9436</v>
      </c>
      <c r="D8" s="60">
        <f>VLOOKUP($A8,'Return Data'!$B$7:$R$2292,9,0)</f>
        <v>8.3286999999999995</v>
      </c>
      <c r="E8" s="61">
        <f t="shared" ref="E8:E25" si="0">RANK(D8,D$8:D$25,0)</f>
        <v>11</v>
      </c>
      <c r="F8" s="60">
        <f>VLOOKUP($A8,'Return Data'!$B$7:$R$2292,10,0)</f>
        <v>2.0689000000000002</v>
      </c>
      <c r="G8" s="61">
        <f t="shared" ref="G8:G25" si="1">RANK(F8,F$8:F$25,0)</f>
        <v>8</v>
      </c>
      <c r="H8" s="60">
        <f>VLOOKUP($A8,'Return Data'!$B$7:$R$2292,11,0)</f>
        <v>2.8935</v>
      </c>
      <c r="I8" s="61">
        <f t="shared" ref="I8:I25" si="2">RANK(H8,H$8:H$25,0)</f>
        <v>4</v>
      </c>
      <c r="J8" s="60">
        <f>VLOOKUP($A8,'Return Data'!$B$7:$R$2292,12,0)</f>
        <v>3.008</v>
      </c>
      <c r="K8" s="61">
        <f t="shared" ref="K8:K25" si="3">RANK(J8,J$8:J$25,0)</f>
        <v>3</v>
      </c>
      <c r="L8" s="60">
        <f>VLOOKUP($A8,'Return Data'!$B$7:$R$2292,13,0)</f>
        <v>3.335</v>
      </c>
      <c r="M8" s="61">
        <f t="shared" ref="M8:M25" si="4">RANK(L8,L$8:L$25,0)</f>
        <v>5</v>
      </c>
      <c r="N8" s="60">
        <f>VLOOKUP($A8,'Return Data'!$B$7:$R$2292,17,0)</f>
        <v>4.3083</v>
      </c>
      <c r="O8" s="61">
        <f t="shared" ref="O8:O23" si="5">RANK(N8,N$8:N$25,0)</f>
        <v>5</v>
      </c>
      <c r="P8" s="60">
        <f>VLOOKUP($A8,'Return Data'!$B$7:$R$2292,14,0)</f>
        <v>6.6790000000000003</v>
      </c>
      <c r="Q8" s="61">
        <f t="shared" ref="Q8:Q23" si="6">RANK(P8,P$8:P$25,0)</f>
        <v>7</v>
      </c>
      <c r="R8" s="60">
        <f>VLOOKUP($A8,'Return Data'!$B$7:$R$2292,16,0)</f>
        <v>8.7119999999999997</v>
      </c>
      <c r="S8" s="62">
        <f t="shared" ref="S8:S25" si="7">RANK(R8,R$8:R$25,0)</f>
        <v>1</v>
      </c>
    </row>
    <row r="9" spans="1:19" x14ac:dyDescent="0.3">
      <c r="A9" s="77" t="s">
        <v>558</v>
      </c>
      <c r="B9" s="59">
        <f>VLOOKUP($A9,'Return Data'!$B$7:$R$2292,3,0)</f>
        <v>44771</v>
      </c>
      <c r="C9" s="60">
        <f>VLOOKUP($A9,'Return Data'!$B$7:$R$2292,4,0)</f>
        <v>2206.4068000000002</v>
      </c>
      <c r="D9" s="60">
        <f>VLOOKUP($A9,'Return Data'!$B$7:$R$2292,9,0)</f>
        <v>5.5968999999999998</v>
      </c>
      <c r="E9" s="61">
        <f t="shared" si="0"/>
        <v>18</v>
      </c>
      <c r="F9" s="60">
        <f>VLOOKUP($A9,'Return Data'!$B$7:$R$2292,10,0)</f>
        <v>2.7435</v>
      </c>
      <c r="G9" s="61">
        <f t="shared" si="1"/>
        <v>3</v>
      </c>
      <c r="H9" s="60">
        <f>VLOOKUP($A9,'Return Data'!$B$7:$R$2292,11,0)</f>
        <v>3.3100999999999998</v>
      </c>
      <c r="I9" s="61">
        <f t="shared" si="2"/>
        <v>3</v>
      </c>
      <c r="J9" s="60">
        <f>VLOOKUP($A9,'Return Data'!$B$7:$R$2292,12,0)</f>
        <v>3.4091</v>
      </c>
      <c r="K9" s="61">
        <f t="shared" si="3"/>
        <v>2</v>
      </c>
      <c r="L9" s="60">
        <f>VLOOKUP($A9,'Return Data'!$B$7:$R$2292,13,0)</f>
        <v>3.3351999999999999</v>
      </c>
      <c r="M9" s="61">
        <f t="shared" si="4"/>
        <v>4</v>
      </c>
      <c r="N9" s="60">
        <f>VLOOKUP($A9,'Return Data'!$B$7:$R$2292,17,0)</f>
        <v>4.1904000000000003</v>
      </c>
      <c r="O9" s="61">
        <f t="shared" si="5"/>
        <v>8</v>
      </c>
      <c r="P9" s="60">
        <f>VLOOKUP($A9,'Return Data'!$B$7:$R$2292,14,0)</f>
        <v>6.5315000000000003</v>
      </c>
      <c r="Q9" s="61">
        <f t="shared" si="6"/>
        <v>11</v>
      </c>
      <c r="R9" s="60">
        <f>VLOOKUP($A9,'Return Data'!$B$7:$R$2292,16,0)</f>
        <v>8.0311000000000003</v>
      </c>
      <c r="S9" s="62">
        <f t="shared" si="7"/>
        <v>10</v>
      </c>
    </row>
    <row r="10" spans="1:19" x14ac:dyDescent="0.3">
      <c r="A10" s="77" t="s">
        <v>560</v>
      </c>
      <c r="B10" s="59">
        <f>VLOOKUP($A10,'Return Data'!$B$7:$R$2292,3,0)</f>
        <v>44771</v>
      </c>
      <c r="C10" s="60">
        <f>VLOOKUP($A10,'Return Data'!$B$7:$R$2292,4,0)</f>
        <v>20.064299999999999</v>
      </c>
      <c r="D10" s="60">
        <f>VLOOKUP($A10,'Return Data'!$B$7:$R$2292,9,0)</f>
        <v>8.1862999999999992</v>
      </c>
      <c r="E10" s="61">
        <f t="shared" si="0"/>
        <v>12</v>
      </c>
      <c r="F10" s="60">
        <f>VLOOKUP($A10,'Return Data'!$B$7:$R$2292,10,0)</f>
        <v>2.3910999999999998</v>
      </c>
      <c r="G10" s="61">
        <f t="shared" si="1"/>
        <v>5</v>
      </c>
      <c r="H10" s="60">
        <f>VLOOKUP($A10,'Return Data'!$B$7:$R$2292,11,0)</f>
        <v>2.2989999999999999</v>
      </c>
      <c r="I10" s="61">
        <f t="shared" si="2"/>
        <v>11</v>
      </c>
      <c r="J10" s="60">
        <f>VLOOKUP($A10,'Return Data'!$B$7:$R$2292,12,0)</f>
        <v>2.6135999999999999</v>
      </c>
      <c r="K10" s="61">
        <f t="shared" si="3"/>
        <v>9</v>
      </c>
      <c r="L10" s="60">
        <f>VLOOKUP($A10,'Return Data'!$B$7:$R$2292,13,0)</f>
        <v>2.7753000000000001</v>
      </c>
      <c r="M10" s="61">
        <f t="shared" si="4"/>
        <v>14</v>
      </c>
      <c r="N10" s="60">
        <f>VLOOKUP($A10,'Return Data'!$B$7:$R$2292,17,0)</f>
        <v>3.7923</v>
      </c>
      <c r="O10" s="61">
        <f t="shared" si="5"/>
        <v>12</v>
      </c>
      <c r="P10" s="60">
        <f>VLOOKUP($A10,'Return Data'!$B$7:$R$2292,14,0)</f>
        <v>6.5510000000000002</v>
      </c>
      <c r="Q10" s="61">
        <f t="shared" si="6"/>
        <v>9</v>
      </c>
      <c r="R10" s="60">
        <f>VLOOKUP($A10,'Return Data'!$B$7:$R$2292,16,0)</f>
        <v>8.1607000000000003</v>
      </c>
      <c r="S10" s="62">
        <f t="shared" si="7"/>
        <v>5</v>
      </c>
    </row>
    <row r="11" spans="1:19" x14ac:dyDescent="0.3">
      <c r="A11" s="77" t="s">
        <v>562</v>
      </c>
      <c r="B11" s="59">
        <f>VLOOKUP($A11,'Return Data'!$B$7:$R$2292,3,0)</f>
        <v>44771</v>
      </c>
      <c r="C11" s="60">
        <f>VLOOKUP($A11,'Return Data'!$B$7:$R$2292,4,0)</f>
        <v>20.4438</v>
      </c>
      <c r="D11" s="60">
        <f>VLOOKUP($A11,'Return Data'!$B$7:$R$2292,9,0)</f>
        <v>18.5122</v>
      </c>
      <c r="E11" s="61">
        <f t="shared" si="0"/>
        <v>1</v>
      </c>
      <c r="F11" s="60">
        <f>VLOOKUP($A11,'Return Data'!$B$7:$R$2292,10,0)</f>
        <v>1.9498</v>
      </c>
      <c r="G11" s="61">
        <f t="shared" si="1"/>
        <v>9</v>
      </c>
      <c r="H11" s="60">
        <f>VLOOKUP($A11,'Return Data'!$B$7:$R$2292,11,0)</f>
        <v>1.5242</v>
      </c>
      <c r="I11" s="61">
        <f t="shared" si="2"/>
        <v>16</v>
      </c>
      <c r="J11" s="60">
        <f>VLOOKUP($A11,'Return Data'!$B$7:$R$2292,12,0)</f>
        <v>1.3775999999999999</v>
      </c>
      <c r="K11" s="61">
        <f t="shared" si="3"/>
        <v>16</v>
      </c>
      <c r="L11" s="60">
        <f>VLOOKUP($A11,'Return Data'!$B$7:$R$2292,13,0)</f>
        <v>3.1499000000000001</v>
      </c>
      <c r="M11" s="61">
        <f t="shared" si="4"/>
        <v>8</v>
      </c>
      <c r="N11" s="60">
        <f>VLOOKUP($A11,'Return Data'!$B$7:$R$2292,17,0)</f>
        <v>3.8073000000000001</v>
      </c>
      <c r="O11" s="61">
        <f t="shared" si="5"/>
        <v>11</v>
      </c>
      <c r="P11" s="60">
        <f>VLOOKUP($A11,'Return Data'!$B$7:$R$2292,14,0)</f>
        <v>7.1989999999999998</v>
      </c>
      <c r="Q11" s="61">
        <f t="shared" si="6"/>
        <v>1</v>
      </c>
      <c r="R11" s="60">
        <f>VLOOKUP($A11,'Return Data'!$B$7:$R$2292,16,0)</f>
        <v>8.3864999999999998</v>
      </c>
      <c r="S11" s="62">
        <f t="shared" si="7"/>
        <v>2</v>
      </c>
    </row>
    <row r="12" spans="1:19" x14ac:dyDescent="0.3">
      <c r="A12" s="77" t="s">
        <v>565</v>
      </c>
      <c r="B12" s="59">
        <f>VLOOKUP($A12,'Return Data'!$B$7:$R$2292,3,0)</f>
        <v>44771</v>
      </c>
      <c r="C12" s="60">
        <f>VLOOKUP($A12,'Return Data'!$B$7:$R$2292,4,0)</f>
        <v>18.938700000000001</v>
      </c>
      <c r="D12" s="60">
        <f>VLOOKUP($A12,'Return Data'!$B$7:$R$2292,9,0)</f>
        <v>10.3729</v>
      </c>
      <c r="E12" s="61">
        <f t="shared" si="0"/>
        <v>5</v>
      </c>
      <c r="F12" s="60">
        <f>VLOOKUP($A12,'Return Data'!$B$7:$R$2292,10,0)</f>
        <v>2.1398000000000001</v>
      </c>
      <c r="G12" s="61">
        <f t="shared" si="1"/>
        <v>7</v>
      </c>
      <c r="H12" s="60">
        <f>VLOOKUP($A12,'Return Data'!$B$7:$R$2292,11,0)</f>
        <v>2.472</v>
      </c>
      <c r="I12" s="61">
        <f t="shared" si="2"/>
        <v>8</v>
      </c>
      <c r="J12" s="60">
        <f>VLOOKUP($A12,'Return Data'!$B$7:$R$2292,12,0)</f>
        <v>2.7964000000000002</v>
      </c>
      <c r="K12" s="61">
        <f t="shared" si="3"/>
        <v>7</v>
      </c>
      <c r="L12" s="60">
        <f>VLOOKUP($A12,'Return Data'!$B$7:$R$2292,13,0)</f>
        <v>3.1817000000000002</v>
      </c>
      <c r="M12" s="61">
        <f t="shared" si="4"/>
        <v>7</v>
      </c>
      <c r="N12" s="60">
        <f>VLOOKUP($A12,'Return Data'!$B$7:$R$2292,17,0)</f>
        <v>3.903</v>
      </c>
      <c r="O12" s="61">
        <f t="shared" si="5"/>
        <v>10</v>
      </c>
      <c r="P12" s="60">
        <f>VLOOKUP($A12,'Return Data'!$B$7:$R$2292,14,0)</f>
        <v>6.36</v>
      </c>
      <c r="Q12" s="61">
        <f t="shared" si="6"/>
        <v>12</v>
      </c>
      <c r="R12" s="60">
        <f>VLOOKUP($A12,'Return Data'!$B$7:$R$2292,16,0)</f>
        <v>8.0324000000000009</v>
      </c>
      <c r="S12" s="62">
        <f t="shared" si="7"/>
        <v>9</v>
      </c>
    </row>
    <row r="13" spans="1:19" x14ac:dyDescent="0.3">
      <c r="A13" s="77" t="s">
        <v>566</v>
      </c>
      <c r="B13" s="59">
        <f>VLOOKUP($A13,'Return Data'!$B$7:$R$2292,3,0)</f>
        <v>44771</v>
      </c>
      <c r="C13" s="60">
        <f>VLOOKUP($A13,'Return Data'!$B$7:$R$2292,4,0)</f>
        <v>19.215399999999999</v>
      </c>
      <c r="D13" s="60">
        <f>VLOOKUP($A13,'Return Data'!$B$7:$R$2292,9,0)</f>
        <v>7.415</v>
      </c>
      <c r="E13" s="61">
        <f t="shared" si="0"/>
        <v>13</v>
      </c>
      <c r="F13" s="60">
        <f>VLOOKUP($A13,'Return Data'!$B$7:$R$2292,10,0)</f>
        <v>1.5569</v>
      </c>
      <c r="G13" s="61">
        <f t="shared" si="1"/>
        <v>12</v>
      </c>
      <c r="H13" s="60">
        <f>VLOOKUP($A13,'Return Data'!$B$7:$R$2292,11,0)</f>
        <v>2.4434999999999998</v>
      </c>
      <c r="I13" s="61">
        <f t="shared" si="2"/>
        <v>9</v>
      </c>
      <c r="J13" s="60">
        <f>VLOOKUP($A13,'Return Data'!$B$7:$R$2292,12,0)</f>
        <v>2.5072000000000001</v>
      </c>
      <c r="K13" s="61">
        <f t="shared" si="3"/>
        <v>10</v>
      </c>
      <c r="L13" s="60">
        <f>VLOOKUP($A13,'Return Data'!$B$7:$R$2292,13,0)</f>
        <v>3.0194999999999999</v>
      </c>
      <c r="M13" s="61">
        <f t="shared" si="4"/>
        <v>10</v>
      </c>
      <c r="N13" s="60">
        <f>VLOOKUP($A13,'Return Data'!$B$7:$R$2292,17,0)</f>
        <v>4.4244000000000003</v>
      </c>
      <c r="O13" s="61">
        <f t="shared" si="5"/>
        <v>3</v>
      </c>
      <c r="P13" s="60">
        <f>VLOOKUP($A13,'Return Data'!$B$7:$R$2292,14,0)</f>
        <v>6.8449999999999998</v>
      </c>
      <c r="Q13" s="61">
        <f t="shared" si="6"/>
        <v>5</v>
      </c>
      <c r="R13" s="60">
        <f>VLOOKUP($A13,'Return Data'!$B$7:$R$2292,16,0)</f>
        <v>8.1379999999999999</v>
      </c>
      <c r="S13" s="62">
        <f t="shared" si="7"/>
        <v>6</v>
      </c>
    </row>
    <row r="14" spans="1:19" x14ac:dyDescent="0.3">
      <c r="A14" s="77" t="s">
        <v>569</v>
      </c>
      <c r="B14" s="59">
        <f>VLOOKUP($A14,'Return Data'!$B$7:$R$2292,3,0)</f>
        <v>44771</v>
      </c>
      <c r="C14" s="60">
        <f>VLOOKUP($A14,'Return Data'!$B$7:$R$2292,4,0)</f>
        <v>27.153400000000001</v>
      </c>
      <c r="D14" s="60">
        <f>VLOOKUP($A14,'Return Data'!$B$7:$R$2292,9,0)</f>
        <v>10.197699999999999</v>
      </c>
      <c r="E14" s="61">
        <f t="shared" si="0"/>
        <v>6</v>
      </c>
      <c r="F14" s="60">
        <f>VLOOKUP($A14,'Return Data'!$B$7:$R$2292,10,0)</f>
        <v>3.0257000000000001</v>
      </c>
      <c r="G14" s="61">
        <f t="shared" si="1"/>
        <v>2</v>
      </c>
      <c r="H14" s="60">
        <f>VLOOKUP($A14,'Return Data'!$B$7:$R$2292,11,0)</f>
        <v>3.7246000000000001</v>
      </c>
      <c r="I14" s="61">
        <f t="shared" si="2"/>
        <v>2</v>
      </c>
      <c r="J14" s="60">
        <f>VLOOKUP($A14,'Return Data'!$B$7:$R$2292,12,0)</f>
        <v>2.9135</v>
      </c>
      <c r="K14" s="61">
        <f t="shared" si="3"/>
        <v>5</v>
      </c>
      <c r="L14" s="60">
        <f>VLOOKUP($A14,'Return Data'!$B$7:$R$2292,13,0)</f>
        <v>3.8534000000000002</v>
      </c>
      <c r="M14" s="61">
        <f t="shared" si="4"/>
        <v>2</v>
      </c>
      <c r="N14" s="60">
        <f>VLOOKUP($A14,'Return Data'!$B$7:$R$2292,17,0)</f>
        <v>4.6361999999999997</v>
      </c>
      <c r="O14" s="61">
        <f t="shared" si="5"/>
        <v>2</v>
      </c>
      <c r="P14" s="60">
        <f>VLOOKUP($A14,'Return Data'!$B$7:$R$2292,14,0)</f>
        <v>6.5498000000000003</v>
      </c>
      <c r="Q14" s="61">
        <f t="shared" si="6"/>
        <v>10</v>
      </c>
      <c r="R14" s="60">
        <f>VLOOKUP($A14,'Return Data'!$B$7:$R$2292,16,0)</f>
        <v>8.2751000000000001</v>
      </c>
      <c r="S14" s="62">
        <f t="shared" si="7"/>
        <v>4</v>
      </c>
    </row>
    <row r="15" spans="1:19" x14ac:dyDescent="0.3">
      <c r="A15" s="77" t="s">
        <v>570</v>
      </c>
      <c r="B15" s="59">
        <f>VLOOKUP($A15,'Return Data'!$B$7:$R$2292,3,0)</f>
        <v>44771</v>
      </c>
      <c r="C15" s="60">
        <f>VLOOKUP($A15,'Return Data'!$B$7:$R$2292,4,0)</f>
        <v>20.505800000000001</v>
      </c>
      <c r="D15" s="60">
        <f>VLOOKUP($A15,'Return Data'!$B$7:$R$2292,9,0)</f>
        <v>6.0042999999999997</v>
      </c>
      <c r="E15" s="61">
        <f t="shared" si="0"/>
        <v>17</v>
      </c>
      <c r="F15" s="60">
        <f>VLOOKUP($A15,'Return Data'!$B$7:$R$2292,10,0)</f>
        <v>1.7741</v>
      </c>
      <c r="G15" s="61">
        <f t="shared" si="1"/>
        <v>10</v>
      </c>
      <c r="H15" s="60">
        <f>VLOOKUP($A15,'Return Data'!$B$7:$R$2292,11,0)</f>
        <v>2.5966</v>
      </c>
      <c r="I15" s="61">
        <f t="shared" si="2"/>
        <v>7</v>
      </c>
      <c r="J15" s="60">
        <f>VLOOKUP($A15,'Return Data'!$B$7:$R$2292,12,0)</f>
        <v>2.9426000000000001</v>
      </c>
      <c r="K15" s="61">
        <f t="shared" si="3"/>
        <v>4</v>
      </c>
      <c r="L15" s="60">
        <f>VLOOKUP($A15,'Return Data'!$B$7:$R$2292,13,0)</f>
        <v>2.9712999999999998</v>
      </c>
      <c r="M15" s="61">
        <f t="shared" si="4"/>
        <v>11</v>
      </c>
      <c r="N15" s="60">
        <f>VLOOKUP($A15,'Return Data'!$B$7:$R$2292,17,0)</f>
        <v>4.1163999999999996</v>
      </c>
      <c r="O15" s="61">
        <f t="shared" si="5"/>
        <v>9</v>
      </c>
      <c r="P15" s="60">
        <f>VLOOKUP($A15,'Return Data'!$B$7:$R$2292,14,0)</f>
        <v>6.9138000000000002</v>
      </c>
      <c r="Q15" s="61">
        <f t="shared" si="6"/>
        <v>4</v>
      </c>
      <c r="R15" s="60">
        <f>VLOOKUP($A15,'Return Data'!$B$7:$R$2292,16,0)</f>
        <v>7.9390000000000001</v>
      </c>
      <c r="S15" s="62">
        <f t="shared" si="7"/>
        <v>11</v>
      </c>
    </row>
    <row r="16" spans="1:19" x14ac:dyDescent="0.3">
      <c r="A16" s="77" t="s">
        <v>575</v>
      </c>
      <c r="B16" s="59">
        <f>VLOOKUP($A16,'Return Data'!$B$7:$R$2292,3,0)</f>
        <v>44771</v>
      </c>
      <c r="C16" s="60">
        <f>VLOOKUP($A16,'Return Data'!$B$7:$R$2292,4,0)</f>
        <v>1953.5697</v>
      </c>
      <c r="D16" s="60">
        <f>VLOOKUP($A16,'Return Data'!$B$7:$R$2292,9,0)</f>
        <v>9.3841000000000001</v>
      </c>
      <c r="E16" s="61">
        <f t="shared" si="0"/>
        <v>8</v>
      </c>
      <c r="F16" s="60">
        <f>VLOOKUP($A16,'Return Data'!$B$7:$R$2292,10,0)</f>
        <v>-1.6671</v>
      </c>
      <c r="G16" s="61">
        <f t="shared" si="1"/>
        <v>18</v>
      </c>
      <c r="H16" s="60">
        <f>VLOOKUP($A16,'Return Data'!$B$7:$R$2292,11,0)</f>
        <v>-0.60799999999999998</v>
      </c>
      <c r="I16" s="61">
        <f t="shared" si="2"/>
        <v>18</v>
      </c>
      <c r="J16" s="60">
        <f>VLOOKUP($A16,'Return Data'!$B$7:$R$2292,12,0)</f>
        <v>-0.312</v>
      </c>
      <c r="K16" s="61">
        <f t="shared" si="3"/>
        <v>18</v>
      </c>
      <c r="L16" s="60">
        <f>VLOOKUP($A16,'Return Data'!$B$7:$R$2292,13,0)</f>
        <v>1.2439</v>
      </c>
      <c r="M16" s="61">
        <f t="shared" si="4"/>
        <v>18</v>
      </c>
      <c r="N16" s="60">
        <f>VLOOKUP($A16,'Return Data'!$B$7:$R$2292,17,0)</f>
        <v>2.4754999999999998</v>
      </c>
      <c r="O16" s="61">
        <f t="shared" si="5"/>
        <v>17</v>
      </c>
      <c r="P16" s="60">
        <f>VLOOKUP($A16,'Return Data'!$B$7:$R$2292,14,0)</f>
        <v>5.423</v>
      </c>
      <c r="Q16" s="61">
        <f t="shared" si="6"/>
        <v>16</v>
      </c>
      <c r="R16" s="60">
        <f>VLOOKUP($A16,'Return Data'!$B$7:$R$2292,16,0)</f>
        <v>7.2003000000000004</v>
      </c>
      <c r="S16" s="62">
        <f t="shared" si="7"/>
        <v>15</v>
      </c>
    </row>
    <row r="17" spans="1:19" x14ac:dyDescent="0.3">
      <c r="A17" s="77" t="s">
        <v>577</v>
      </c>
      <c r="B17" s="59">
        <f>VLOOKUP($A17,'Return Data'!$B$7:$R$2292,3,0)</f>
        <v>44771</v>
      </c>
      <c r="C17" s="60">
        <f>VLOOKUP($A17,'Return Data'!$B$7:$R$2292,4,0)</f>
        <v>54.4679</v>
      </c>
      <c r="D17" s="60">
        <f>VLOOKUP($A17,'Return Data'!$B$7:$R$2292,9,0)</f>
        <v>11.4633</v>
      </c>
      <c r="E17" s="61">
        <f t="shared" si="0"/>
        <v>4</v>
      </c>
      <c r="F17" s="60">
        <f>VLOOKUP($A17,'Return Data'!$B$7:$R$2292,10,0)</f>
        <v>1.6749000000000001</v>
      </c>
      <c r="G17" s="61">
        <f t="shared" si="1"/>
        <v>11</v>
      </c>
      <c r="H17" s="60">
        <f>VLOOKUP($A17,'Return Data'!$B$7:$R$2292,11,0)</f>
        <v>2.3656000000000001</v>
      </c>
      <c r="I17" s="61">
        <f t="shared" si="2"/>
        <v>10</v>
      </c>
      <c r="J17" s="60">
        <f>VLOOKUP($A17,'Return Data'!$B$7:$R$2292,12,0)</f>
        <v>2.4565000000000001</v>
      </c>
      <c r="K17" s="61">
        <f t="shared" si="3"/>
        <v>12</v>
      </c>
      <c r="L17" s="60">
        <f>VLOOKUP($A17,'Return Data'!$B$7:$R$2292,13,0)</f>
        <v>3.4491000000000001</v>
      </c>
      <c r="M17" s="61">
        <f t="shared" si="4"/>
        <v>3</v>
      </c>
      <c r="N17" s="60">
        <f>VLOOKUP($A17,'Return Data'!$B$7:$R$2292,17,0)</f>
        <v>4.3277999999999999</v>
      </c>
      <c r="O17" s="61">
        <f t="shared" si="5"/>
        <v>4</v>
      </c>
      <c r="P17" s="60">
        <f>VLOOKUP($A17,'Return Data'!$B$7:$R$2292,14,0)</f>
        <v>6.7416999999999998</v>
      </c>
      <c r="Q17" s="61">
        <f t="shared" si="6"/>
        <v>6</v>
      </c>
      <c r="R17" s="60">
        <f>VLOOKUP($A17,'Return Data'!$B$7:$R$2292,16,0)</f>
        <v>8.3216999999999999</v>
      </c>
      <c r="S17" s="62">
        <f t="shared" si="7"/>
        <v>3</v>
      </c>
    </row>
    <row r="18" spans="1:19" x14ac:dyDescent="0.3">
      <c r="A18" s="77" t="s">
        <v>578</v>
      </c>
      <c r="B18" s="59">
        <f>VLOOKUP($A18,'Return Data'!$B$7:$R$2292,3,0)</f>
        <v>44771</v>
      </c>
      <c r="C18" s="60">
        <f>VLOOKUP($A18,'Return Data'!$B$7:$R$2292,4,0)</f>
        <v>20.7806</v>
      </c>
      <c r="D18" s="60">
        <f>VLOOKUP($A18,'Return Data'!$B$7:$R$2292,9,0)</f>
        <v>14.7913</v>
      </c>
      <c r="E18" s="61">
        <f t="shared" si="0"/>
        <v>3</v>
      </c>
      <c r="F18" s="60">
        <f>VLOOKUP($A18,'Return Data'!$B$7:$R$2292,10,0)</f>
        <v>-0.24879999999999999</v>
      </c>
      <c r="G18" s="61">
        <f t="shared" si="1"/>
        <v>17</v>
      </c>
      <c r="H18" s="60">
        <f>VLOOKUP($A18,'Return Data'!$B$7:$R$2292,11,0)</f>
        <v>-0.51400000000000001</v>
      </c>
      <c r="I18" s="61">
        <f t="shared" si="2"/>
        <v>17</v>
      </c>
      <c r="J18" s="60">
        <f>VLOOKUP($A18,'Return Data'!$B$7:$R$2292,12,0)</f>
        <v>0.74339999999999995</v>
      </c>
      <c r="K18" s="61">
        <f t="shared" si="3"/>
        <v>17</v>
      </c>
      <c r="L18" s="60">
        <f>VLOOKUP($A18,'Return Data'!$B$7:$R$2292,13,0)</f>
        <v>1.2807999999999999</v>
      </c>
      <c r="M18" s="61">
        <f t="shared" si="4"/>
        <v>17</v>
      </c>
      <c r="N18" s="60">
        <f>VLOOKUP($A18,'Return Data'!$B$7:$R$2292,17,0)</f>
        <v>3.2210999999999999</v>
      </c>
      <c r="O18" s="61">
        <f t="shared" si="5"/>
        <v>15</v>
      </c>
      <c r="P18" s="60">
        <f>VLOOKUP($A18,'Return Data'!$B$7:$R$2292,14,0)</f>
        <v>6.0834999999999999</v>
      </c>
      <c r="Q18" s="61">
        <f t="shared" si="6"/>
        <v>14</v>
      </c>
      <c r="R18" s="60">
        <f>VLOOKUP($A18,'Return Data'!$B$7:$R$2292,16,0)</f>
        <v>7.6554000000000002</v>
      </c>
      <c r="S18" s="62">
        <f t="shared" si="7"/>
        <v>13</v>
      </c>
    </row>
    <row r="19" spans="1:19" x14ac:dyDescent="0.3">
      <c r="A19" s="77" t="s">
        <v>581</v>
      </c>
      <c r="B19" s="59">
        <f>VLOOKUP($A19,'Return Data'!$B$7:$R$2292,3,0)</f>
        <v>44771</v>
      </c>
      <c r="C19" s="60">
        <f>VLOOKUP($A19,'Return Data'!$B$7:$R$2292,4,0)</f>
        <v>30.231100000000001</v>
      </c>
      <c r="D19" s="60">
        <f>VLOOKUP($A19,'Return Data'!$B$7:$R$2292,9,0)</f>
        <v>6.6078000000000001</v>
      </c>
      <c r="E19" s="61">
        <f t="shared" si="0"/>
        <v>16</v>
      </c>
      <c r="F19" s="60">
        <f>VLOOKUP($A19,'Return Data'!$B$7:$R$2292,10,0)</f>
        <v>2.3045</v>
      </c>
      <c r="G19" s="61">
        <f t="shared" si="1"/>
        <v>6</v>
      </c>
      <c r="H19" s="60">
        <f>VLOOKUP($A19,'Return Data'!$B$7:$R$2292,11,0)</f>
        <v>2.7347999999999999</v>
      </c>
      <c r="I19" s="61">
        <f t="shared" si="2"/>
        <v>5</v>
      </c>
      <c r="J19" s="60">
        <f>VLOOKUP($A19,'Return Data'!$B$7:$R$2292,12,0)</f>
        <v>2.8691</v>
      </c>
      <c r="K19" s="61">
        <f t="shared" si="3"/>
        <v>6</v>
      </c>
      <c r="L19" s="60">
        <f>VLOOKUP($A19,'Return Data'!$B$7:$R$2292,13,0)</f>
        <v>2.9256000000000002</v>
      </c>
      <c r="M19" s="61">
        <f t="shared" si="4"/>
        <v>13</v>
      </c>
      <c r="N19" s="60">
        <f>VLOOKUP($A19,'Return Data'!$B$7:$R$2292,17,0)</f>
        <v>3.5051000000000001</v>
      </c>
      <c r="O19" s="61">
        <f t="shared" si="5"/>
        <v>13</v>
      </c>
      <c r="P19" s="60">
        <f>VLOOKUP($A19,'Return Data'!$B$7:$R$2292,14,0)</f>
        <v>5.7130000000000001</v>
      </c>
      <c r="Q19" s="61">
        <f t="shared" si="6"/>
        <v>15</v>
      </c>
      <c r="R19" s="60">
        <f>VLOOKUP($A19,'Return Data'!$B$7:$R$2292,16,0)</f>
        <v>7.468</v>
      </c>
      <c r="S19" s="62">
        <f t="shared" si="7"/>
        <v>14</v>
      </c>
    </row>
    <row r="20" spans="1:19" x14ac:dyDescent="0.3">
      <c r="A20" s="77" t="s">
        <v>583</v>
      </c>
      <c r="B20" s="59">
        <f>VLOOKUP($A20,'Return Data'!$B$7:$R$2292,3,0)</f>
        <v>44771</v>
      </c>
      <c r="C20" s="60">
        <f>VLOOKUP($A20,'Return Data'!$B$7:$R$2292,4,0)</f>
        <v>17.2803</v>
      </c>
      <c r="D20" s="60">
        <f>VLOOKUP($A20,'Return Data'!$B$7:$R$2292,9,0)</f>
        <v>9.1866000000000003</v>
      </c>
      <c r="E20" s="61">
        <f t="shared" si="0"/>
        <v>9</v>
      </c>
      <c r="F20" s="60">
        <f>VLOOKUP($A20,'Return Data'!$B$7:$R$2292,10,0)</f>
        <v>1.0891999999999999</v>
      </c>
      <c r="G20" s="61">
        <f t="shared" si="1"/>
        <v>14</v>
      </c>
      <c r="H20" s="60">
        <f>VLOOKUP($A20,'Return Data'!$B$7:$R$2292,11,0)</f>
        <v>2.0114999999999998</v>
      </c>
      <c r="I20" s="61">
        <f t="shared" si="2"/>
        <v>12</v>
      </c>
      <c r="J20" s="60">
        <f>VLOOKUP($A20,'Return Data'!$B$7:$R$2292,12,0)</f>
        <v>2.4632000000000001</v>
      </c>
      <c r="K20" s="61">
        <f t="shared" si="3"/>
        <v>11</v>
      </c>
      <c r="L20" s="60">
        <f>VLOOKUP($A20,'Return Data'!$B$7:$R$2292,13,0)</f>
        <v>3.0405000000000002</v>
      </c>
      <c r="M20" s="61">
        <f t="shared" si="4"/>
        <v>9</v>
      </c>
      <c r="N20" s="60">
        <f>VLOOKUP($A20,'Return Data'!$B$7:$R$2292,17,0)</f>
        <v>4.2689000000000004</v>
      </c>
      <c r="O20" s="61">
        <f t="shared" si="5"/>
        <v>7</v>
      </c>
      <c r="P20" s="60">
        <f>VLOOKUP($A20,'Return Data'!$B$7:$R$2292,14,0)</f>
        <v>6.9489000000000001</v>
      </c>
      <c r="Q20" s="61">
        <f t="shared" si="6"/>
        <v>3</v>
      </c>
      <c r="R20" s="60">
        <f>VLOOKUP($A20,'Return Data'!$B$7:$R$2292,16,0)</f>
        <v>7.8804999999999996</v>
      </c>
      <c r="S20" s="62">
        <f t="shared" si="7"/>
        <v>12</v>
      </c>
    </row>
    <row r="21" spans="1:19" x14ac:dyDescent="0.3">
      <c r="A21" s="77" t="s">
        <v>585</v>
      </c>
      <c r="B21" s="59">
        <f>VLOOKUP($A21,'Return Data'!$B$7:$R$2292,3,0)</f>
        <v>44771</v>
      </c>
      <c r="C21" s="60">
        <f>VLOOKUP($A21,'Return Data'!$B$7:$R$2292,4,0)</f>
        <v>20.838000000000001</v>
      </c>
      <c r="D21" s="60">
        <f>VLOOKUP($A21,'Return Data'!$B$7:$R$2292,9,0)</f>
        <v>7.2301000000000002</v>
      </c>
      <c r="E21" s="61">
        <f t="shared" si="0"/>
        <v>14</v>
      </c>
      <c r="F21" s="60">
        <f>VLOOKUP($A21,'Return Data'!$B$7:$R$2292,10,0)</f>
        <v>2.4420000000000002</v>
      </c>
      <c r="G21" s="61">
        <f t="shared" si="1"/>
        <v>4</v>
      </c>
      <c r="H21" s="60">
        <f>VLOOKUP($A21,'Return Data'!$B$7:$R$2292,11,0)</f>
        <v>2.6613000000000002</v>
      </c>
      <c r="I21" s="61">
        <f t="shared" si="2"/>
        <v>6</v>
      </c>
      <c r="J21" s="60">
        <f>VLOOKUP($A21,'Return Data'!$B$7:$R$2292,12,0)</f>
        <v>2.7635999999999998</v>
      </c>
      <c r="K21" s="61">
        <f t="shared" si="3"/>
        <v>8</v>
      </c>
      <c r="L21" s="60">
        <f>VLOOKUP($A21,'Return Data'!$B$7:$R$2292,13,0)</f>
        <v>3.3159000000000001</v>
      </c>
      <c r="M21" s="61">
        <f t="shared" si="4"/>
        <v>6</v>
      </c>
      <c r="N21" s="60">
        <f>VLOOKUP($A21,'Return Data'!$B$7:$R$2292,17,0)</f>
        <v>4.2766999999999999</v>
      </c>
      <c r="O21" s="61">
        <f t="shared" si="5"/>
        <v>6</v>
      </c>
      <c r="P21" s="60">
        <f>VLOOKUP($A21,'Return Data'!$B$7:$R$2292,14,0)</f>
        <v>6.6271000000000004</v>
      </c>
      <c r="Q21" s="61">
        <f t="shared" si="6"/>
        <v>8</v>
      </c>
      <c r="R21" s="60">
        <f>VLOOKUP($A21,'Return Data'!$B$7:$R$2292,16,0)</f>
        <v>8.1262000000000008</v>
      </c>
      <c r="S21" s="62">
        <f t="shared" si="7"/>
        <v>7</v>
      </c>
    </row>
    <row r="22" spans="1:19" x14ac:dyDescent="0.3">
      <c r="A22" s="77" t="s">
        <v>586</v>
      </c>
      <c r="B22" s="59">
        <f>VLOOKUP($A22,'Return Data'!$B$7:$R$2292,3,0)</f>
        <v>44771</v>
      </c>
      <c r="C22" s="60">
        <f>VLOOKUP($A22,'Return Data'!$B$7:$R$2292,4,0)</f>
        <v>2667.7002000000002</v>
      </c>
      <c r="D22" s="60">
        <f>VLOOKUP($A22,'Return Data'!$B$7:$R$2292,9,0)</f>
        <v>6.8963000000000001</v>
      </c>
      <c r="E22" s="61">
        <f t="shared" si="0"/>
        <v>15</v>
      </c>
      <c r="F22" s="60">
        <f>VLOOKUP($A22,'Return Data'!$B$7:$R$2292,10,0)</f>
        <v>0.63539999999999996</v>
      </c>
      <c r="G22" s="61">
        <f t="shared" si="1"/>
        <v>15</v>
      </c>
      <c r="H22" s="60">
        <f>VLOOKUP($A22,'Return Data'!$B$7:$R$2292,11,0)</f>
        <v>1.6760999999999999</v>
      </c>
      <c r="I22" s="61">
        <f t="shared" si="2"/>
        <v>15</v>
      </c>
      <c r="J22" s="60">
        <f>VLOOKUP($A22,'Return Data'!$B$7:$R$2292,12,0)</f>
        <v>2.0979999999999999</v>
      </c>
      <c r="K22" s="61">
        <f t="shared" si="3"/>
        <v>15</v>
      </c>
      <c r="L22" s="60">
        <f>VLOOKUP($A22,'Return Data'!$B$7:$R$2292,13,0)</f>
        <v>2.411</v>
      </c>
      <c r="M22" s="61">
        <f t="shared" si="4"/>
        <v>15</v>
      </c>
      <c r="N22" s="60">
        <f>VLOOKUP($A22,'Return Data'!$B$7:$R$2292,17,0)</f>
        <v>3.4582999999999999</v>
      </c>
      <c r="O22" s="61">
        <f t="shared" si="5"/>
        <v>14</v>
      </c>
      <c r="P22" s="60">
        <f>VLOOKUP($A22,'Return Data'!$B$7:$R$2292,14,0)</f>
        <v>6.1852</v>
      </c>
      <c r="Q22" s="61">
        <f t="shared" si="6"/>
        <v>13</v>
      </c>
      <c r="R22" s="60">
        <f>VLOOKUP($A22,'Return Data'!$B$7:$R$2292,16,0)</f>
        <v>8.0823</v>
      </c>
      <c r="S22" s="62">
        <f t="shared" si="7"/>
        <v>8</v>
      </c>
    </row>
    <row r="23" spans="1:19" x14ac:dyDescent="0.3">
      <c r="A23" s="77" t="s">
        <v>589</v>
      </c>
      <c r="B23" s="59">
        <f>VLOOKUP($A23,'Return Data'!$B$7:$R$2292,3,0)</f>
        <v>44771</v>
      </c>
      <c r="C23" s="60">
        <f>VLOOKUP($A23,'Return Data'!$B$7:$R$2292,4,0)</f>
        <v>35.3202</v>
      </c>
      <c r="D23" s="60">
        <f>VLOOKUP($A23,'Return Data'!$B$7:$R$2292,9,0)</f>
        <v>9.8691999999999993</v>
      </c>
      <c r="E23" s="61">
        <f t="shared" si="0"/>
        <v>7</v>
      </c>
      <c r="F23" s="60">
        <f>VLOOKUP($A23,'Return Data'!$B$7:$R$2292,10,0)</f>
        <v>1.4085000000000001</v>
      </c>
      <c r="G23" s="61">
        <f t="shared" si="1"/>
        <v>13</v>
      </c>
      <c r="H23" s="60">
        <f>VLOOKUP($A23,'Return Data'!$B$7:$R$2292,11,0)</f>
        <v>1.8463000000000001</v>
      </c>
      <c r="I23" s="61">
        <f t="shared" si="2"/>
        <v>13</v>
      </c>
      <c r="J23" s="60">
        <f>VLOOKUP($A23,'Return Data'!$B$7:$R$2292,12,0)</f>
        <v>2.1183999999999998</v>
      </c>
      <c r="K23" s="61">
        <f t="shared" si="3"/>
        <v>14</v>
      </c>
      <c r="L23" s="60">
        <f>VLOOKUP($A23,'Return Data'!$B$7:$R$2292,13,0)</f>
        <v>2.1745000000000001</v>
      </c>
      <c r="M23" s="61">
        <f t="shared" si="4"/>
        <v>16</v>
      </c>
      <c r="N23" s="60">
        <f>VLOOKUP($A23,'Return Data'!$B$7:$R$2292,17,0)</f>
        <v>3.0741000000000001</v>
      </c>
      <c r="O23" s="61">
        <f t="shared" si="5"/>
        <v>16</v>
      </c>
      <c r="P23" s="60">
        <f>VLOOKUP($A23,'Return Data'!$B$7:$R$2292,14,0)</f>
        <v>5.2831999999999999</v>
      </c>
      <c r="Q23" s="61">
        <f t="shared" si="6"/>
        <v>17</v>
      </c>
      <c r="R23" s="60">
        <f>VLOOKUP($A23,'Return Data'!$B$7:$R$2292,16,0)</f>
        <v>7.1821000000000002</v>
      </c>
      <c r="S23" s="62">
        <f t="shared" si="7"/>
        <v>17</v>
      </c>
    </row>
    <row r="24" spans="1:19" x14ac:dyDescent="0.3">
      <c r="A24" s="77" t="s">
        <v>590</v>
      </c>
      <c r="B24" s="59">
        <f>VLOOKUP($A24,'Return Data'!$B$7:$R$2292,3,0)</f>
        <v>44771</v>
      </c>
      <c r="C24" s="60">
        <f>VLOOKUP($A24,'Return Data'!$B$7:$R$2292,4,0)</f>
        <v>11.8787</v>
      </c>
      <c r="D24" s="60">
        <f>VLOOKUP($A24,'Return Data'!$B$7:$R$2292,9,0)</f>
        <v>8.5609999999999999</v>
      </c>
      <c r="E24" s="61">
        <f t="shared" si="0"/>
        <v>10</v>
      </c>
      <c r="F24" s="60">
        <f>VLOOKUP($A24,'Return Data'!$B$7:$R$2292,10,0)</f>
        <v>0.5444</v>
      </c>
      <c r="G24" s="61">
        <f t="shared" si="1"/>
        <v>16</v>
      </c>
      <c r="H24" s="60">
        <f>VLOOKUP($A24,'Return Data'!$B$7:$R$2292,11,0)</f>
        <v>1.6975</v>
      </c>
      <c r="I24" s="61">
        <f t="shared" si="2"/>
        <v>14</v>
      </c>
      <c r="J24" s="60">
        <f>VLOOKUP($A24,'Return Data'!$B$7:$R$2292,12,0)</f>
        <v>2.3292000000000002</v>
      </c>
      <c r="K24" s="61">
        <f t="shared" si="3"/>
        <v>13</v>
      </c>
      <c r="L24" s="60">
        <f>VLOOKUP($A24,'Return Data'!$B$7:$R$2292,13,0)</f>
        <v>2.9260999999999999</v>
      </c>
      <c r="M24" s="61">
        <f t="shared" si="4"/>
        <v>12</v>
      </c>
      <c r="N24" s="60"/>
      <c r="O24" s="61"/>
      <c r="P24" s="60"/>
      <c r="Q24" s="61"/>
      <c r="R24" s="60">
        <f>VLOOKUP($A24,'Return Data'!$B$7:$R$2292,16,0)</f>
        <v>6.3352000000000004</v>
      </c>
      <c r="S24" s="62">
        <f t="shared" si="7"/>
        <v>18</v>
      </c>
    </row>
    <row r="25" spans="1:19" x14ac:dyDescent="0.3">
      <c r="A25" s="77" t="s">
        <v>592</v>
      </c>
      <c r="B25" s="59">
        <f>VLOOKUP($A25,'Return Data'!$B$7:$R$2292,3,0)</f>
        <v>44771</v>
      </c>
      <c r="C25" s="60">
        <f>VLOOKUP($A25,'Return Data'!$B$7:$R$2292,4,0)</f>
        <v>18.042000000000002</v>
      </c>
      <c r="D25" s="60">
        <f>VLOOKUP($A25,'Return Data'!$B$7:$R$2292,9,0)</f>
        <v>16.104900000000001</v>
      </c>
      <c r="E25" s="61">
        <f t="shared" si="0"/>
        <v>2</v>
      </c>
      <c r="F25" s="60">
        <f>VLOOKUP($A25,'Return Data'!$B$7:$R$2292,10,0)</f>
        <v>29.363099999999999</v>
      </c>
      <c r="G25" s="61">
        <f t="shared" si="1"/>
        <v>1</v>
      </c>
      <c r="H25" s="60">
        <f>VLOOKUP($A25,'Return Data'!$B$7:$R$2292,11,0)</f>
        <v>15.794700000000001</v>
      </c>
      <c r="I25" s="61">
        <f t="shared" si="2"/>
        <v>1</v>
      </c>
      <c r="J25" s="60">
        <f>VLOOKUP($A25,'Return Data'!$B$7:$R$2292,12,0)</f>
        <v>11.6334</v>
      </c>
      <c r="K25" s="61">
        <f t="shared" si="3"/>
        <v>1</v>
      </c>
      <c r="L25" s="60">
        <f>VLOOKUP($A25,'Return Data'!$B$7:$R$2292,13,0)</f>
        <v>9.5625999999999998</v>
      </c>
      <c r="M25" s="61">
        <f t="shared" si="4"/>
        <v>1</v>
      </c>
      <c r="N25" s="60">
        <f>VLOOKUP($A25,'Return Data'!$B$7:$R$2292,17,0)</f>
        <v>6.5914999999999999</v>
      </c>
      <c r="O25" s="61">
        <f>RANK(N25,N$8:N$25,0)</f>
        <v>1</v>
      </c>
      <c r="P25" s="60">
        <f>VLOOKUP($A25,'Return Data'!$B$7:$R$2292,14,0)</f>
        <v>7.1211000000000002</v>
      </c>
      <c r="Q25" s="61">
        <f>RANK(P25,P$8:P$25,0)</f>
        <v>2</v>
      </c>
      <c r="R25" s="60">
        <f>VLOOKUP($A25,'Return Data'!$B$7:$R$2292,16,0)</f>
        <v>7.2</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9.7060333333333322</v>
      </c>
      <c r="E27" s="83"/>
      <c r="F27" s="84">
        <f>AVERAGE(F8:F25)</f>
        <v>3.0664388888888889</v>
      </c>
      <c r="G27" s="83"/>
      <c r="H27" s="84">
        <f>AVERAGE(H8:H25)</f>
        <v>2.8294055555555553</v>
      </c>
      <c r="I27" s="83"/>
      <c r="J27" s="84">
        <f>AVERAGE(J8:J25)</f>
        <v>2.8183777777777781</v>
      </c>
      <c r="K27" s="83"/>
      <c r="L27" s="84">
        <f>AVERAGE(L8:L25)</f>
        <v>3.2195166666666668</v>
      </c>
      <c r="M27" s="83"/>
      <c r="N27" s="84">
        <f>AVERAGE(N8:N25)</f>
        <v>4.022194117647059</v>
      </c>
      <c r="O27" s="83"/>
      <c r="P27" s="84">
        <f>AVERAGE(P8:P25)</f>
        <v>6.4562235294117629</v>
      </c>
      <c r="Q27" s="83"/>
      <c r="R27" s="84">
        <f>AVERAGE(R8:R25)</f>
        <v>7.8403611111111111</v>
      </c>
      <c r="S27" s="85"/>
    </row>
    <row r="28" spans="1:19" x14ac:dyDescent="0.3">
      <c r="A28" s="82" t="s">
        <v>28</v>
      </c>
      <c r="B28" s="83"/>
      <c r="C28" s="83"/>
      <c r="D28" s="84">
        <f>MIN(D8:D25)</f>
        <v>5.5968999999999998</v>
      </c>
      <c r="E28" s="83"/>
      <c r="F28" s="84">
        <f>MIN(F8:F25)</f>
        <v>-1.6671</v>
      </c>
      <c r="G28" s="83"/>
      <c r="H28" s="84">
        <f>MIN(H8:H25)</f>
        <v>-0.60799999999999998</v>
      </c>
      <c r="I28" s="83"/>
      <c r="J28" s="84">
        <f>MIN(J8:J25)</f>
        <v>-0.312</v>
      </c>
      <c r="K28" s="83"/>
      <c r="L28" s="84">
        <f>MIN(L8:L25)</f>
        <v>1.2439</v>
      </c>
      <c r="M28" s="83"/>
      <c r="N28" s="84">
        <f>MIN(N8:N25)</f>
        <v>2.4754999999999998</v>
      </c>
      <c r="O28" s="83"/>
      <c r="P28" s="84">
        <f>MIN(P8:P25)</f>
        <v>5.2831999999999999</v>
      </c>
      <c r="Q28" s="83"/>
      <c r="R28" s="84">
        <f>MIN(R8:R25)</f>
        <v>6.3352000000000004</v>
      </c>
      <c r="S28" s="85"/>
    </row>
    <row r="29" spans="1:19" ht="15" thickBot="1" x14ac:dyDescent="0.35">
      <c r="A29" s="86" t="s">
        <v>29</v>
      </c>
      <c r="B29" s="87"/>
      <c r="C29" s="87"/>
      <c r="D29" s="88">
        <f>MAX(D8:D25)</f>
        <v>18.5122</v>
      </c>
      <c r="E29" s="87"/>
      <c r="F29" s="88">
        <f>MAX(F8:F25)</f>
        <v>29.363099999999999</v>
      </c>
      <c r="G29" s="87"/>
      <c r="H29" s="88">
        <f>MAX(H8:H25)</f>
        <v>15.794700000000001</v>
      </c>
      <c r="I29" s="87"/>
      <c r="J29" s="88">
        <f>MAX(J8:J25)</f>
        <v>11.6334</v>
      </c>
      <c r="K29" s="87"/>
      <c r="L29" s="88">
        <f>MAX(L8:L25)</f>
        <v>9.5625999999999998</v>
      </c>
      <c r="M29" s="87"/>
      <c r="N29" s="88">
        <f>MAX(N8:N25)</f>
        <v>6.5914999999999999</v>
      </c>
      <c r="O29" s="87"/>
      <c r="P29" s="88">
        <f>MAX(P8:P25)</f>
        <v>7.1989999999999998</v>
      </c>
      <c r="Q29" s="87"/>
      <c r="R29" s="88">
        <f>MAX(R8:R25)</f>
        <v>8.7119999999999997</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44771</v>
      </c>
      <c r="C8" s="60">
        <f>VLOOKUP($A8,'Return Data'!$B$7:$R$2292,4,0)</f>
        <v>297.7518</v>
      </c>
      <c r="D8" s="60">
        <f>VLOOKUP($A8,'Return Data'!$B$7:$R$2292,9,0)</f>
        <v>7.9767000000000001</v>
      </c>
      <c r="E8" s="61">
        <f t="shared" ref="E8:E27" si="0">RANK(D8,D$8:D$27,0)</f>
        <v>12</v>
      </c>
      <c r="F8" s="60">
        <f>VLOOKUP($A8,'Return Data'!$B$7:$R$2292,10,0)</f>
        <v>1.7203999999999999</v>
      </c>
      <c r="G8" s="61">
        <f t="shared" ref="G8:G27" si="1">RANK(F8,F$8:F$27,0)</f>
        <v>9</v>
      </c>
      <c r="H8" s="60">
        <f>VLOOKUP($A8,'Return Data'!$B$7:$R$2292,11,0)</f>
        <v>2.5453000000000001</v>
      </c>
      <c r="I8" s="61">
        <f t="shared" ref="I8:I27" si="2">RANK(H8,H$8:H$27,0)</f>
        <v>5</v>
      </c>
      <c r="J8" s="60">
        <f>VLOOKUP($A8,'Return Data'!$B$7:$R$2292,12,0)</f>
        <v>2.6612</v>
      </c>
      <c r="K8" s="61">
        <f t="shared" ref="K8:K27" si="3">RANK(J8,J$8:J$27,0)</f>
        <v>4</v>
      </c>
      <c r="L8" s="60">
        <f>VLOOKUP($A8,'Return Data'!$B$7:$R$2292,13,0)</f>
        <v>2.9870999999999999</v>
      </c>
      <c r="M8" s="61">
        <f t="shared" ref="M8:M25" si="4">RANK(L8,L$8:L$27,0)</f>
        <v>7</v>
      </c>
      <c r="N8" s="60">
        <f>VLOOKUP($A8,'Return Data'!$B$7:$R$2292,17,0)</f>
        <v>3.9571000000000001</v>
      </c>
      <c r="O8" s="61">
        <f t="shared" ref="O8:O23" si="5">RANK(N8,N$8:N$27,0)</f>
        <v>4</v>
      </c>
      <c r="P8" s="60">
        <f>VLOOKUP($A8,'Return Data'!$B$7:$R$2292,14,0)</f>
        <v>6.3263999999999996</v>
      </c>
      <c r="Q8" s="61">
        <f t="shared" ref="Q8:Q23" si="6">RANK(P8,P$8:P$27,0)</f>
        <v>7</v>
      </c>
      <c r="R8" s="60">
        <f>VLOOKUP($A8,'Return Data'!$B$7:$R$2292,16,0)</f>
        <v>7.9565999999999999</v>
      </c>
      <c r="S8" s="62">
        <f t="shared" ref="S8:S27" si="7">RANK(R8,R$8:R$27,0)</f>
        <v>3</v>
      </c>
    </row>
    <row r="9" spans="1:19" x14ac:dyDescent="0.3">
      <c r="A9" s="77" t="s">
        <v>559</v>
      </c>
      <c r="B9" s="59">
        <f>VLOOKUP($A9,'Return Data'!$B$7:$R$2292,3,0)</f>
        <v>44771</v>
      </c>
      <c r="C9" s="60">
        <f>VLOOKUP($A9,'Return Data'!$B$7:$R$2292,4,0)</f>
        <v>2157.5999000000002</v>
      </c>
      <c r="D9" s="60">
        <f>VLOOKUP($A9,'Return Data'!$B$7:$R$2292,9,0)</f>
        <v>5.3052999999999999</v>
      </c>
      <c r="E9" s="61">
        <f t="shared" si="0"/>
        <v>20</v>
      </c>
      <c r="F9" s="60">
        <f>VLOOKUP($A9,'Return Data'!$B$7:$R$2292,10,0)</f>
        <v>2.4514</v>
      </c>
      <c r="G9" s="61">
        <f t="shared" si="1"/>
        <v>3</v>
      </c>
      <c r="H9" s="60">
        <f>VLOOKUP($A9,'Return Data'!$B$7:$R$2292,11,0)</f>
        <v>3.0154000000000001</v>
      </c>
      <c r="I9" s="61">
        <f t="shared" si="2"/>
        <v>3</v>
      </c>
      <c r="J9" s="60">
        <f>VLOOKUP($A9,'Return Data'!$B$7:$R$2292,12,0)</f>
        <v>3.1118999999999999</v>
      </c>
      <c r="K9" s="61">
        <f t="shared" si="3"/>
        <v>3</v>
      </c>
      <c r="L9" s="60">
        <f>VLOOKUP($A9,'Return Data'!$B$7:$R$2292,13,0)</f>
        <v>3.0358999999999998</v>
      </c>
      <c r="M9" s="61">
        <f t="shared" si="4"/>
        <v>5</v>
      </c>
      <c r="N9" s="60">
        <f>VLOOKUP($A9,'Return Data'!$B$7:$R$2292,17,0)</f>
        <v>3.8793000000000002</v>
      </c>
      <c r="O9" s="61">
        <f t="shared" si="5"/>
        <v>6</v>
      </c>
      <c r="P9" s="60">
        <f>VLOOKUP($A9,'Return Data'!$B$7:$R$2292,14,0)</f>
        <v>6.2126999999999999</v>
      </c>
      <c r="Q9" s="61">
        <f t="shared" si="6"/>
        <v>9</v>
      </c>
      <c r="R9" s="60">
        <f>VLOOKUP($A9,'Return Data'!$B$7:$R$2292,16,0)</f>
        <v>7.8746</v>
      </c>
      <c r="S9" s="62">
        <f t="shared" si="7"/>
        <v>4</v>
      </c>
    </row>
    <row r="10" spans="1:19" x14ac:dyDescent="0.3">
      <c r="A10" s="77" t="s">
        <v>561</v>
      </c>
      <c r="B10" s="59">
        <f>VLOOKUP($A10,'Return Data'!$B$7:$R$2292,3,0)</f>
        <v>44771</v>
      </c>
      <c r="C10" s="60">
        <f>VLOOKUP($A10,'Return Data'!$B$7:$R$2292,4,0)</f>
        <v>19.526700000000002</v>
      </c>
      <c r="D10" s="60">
        <f>VLOOKUP($A10,'Return Data'!$B$7:$R$2292,9,0)</f>
        <v>7.9396000000000004</v>
      </c>
      <c r="E10" s="61">
        <f t="shared" si="0"/>
        <v>13</v>
      </c>
      <c r="F10" s="60">
        <f>VLOOKUP($A10,'Return Data'!$B$7:$R$2292,10,0)</f>
        <v>2.1394000000000002</v>
      </c>
      <c r="G10" s="61">
        <f t="shared" si="1"/>
        <v>4</v>
      </c>
      <c r="H10" s="60">
        <f>VLOOKUP($A10,'Return Data'!$B$7:$R$2292,11,0)</f>
        <v>2.0417999999999998</v>
      </c>
      <c r="I10" s="61">
        <f t="shared" si="2"/>
        <v>10</v>
      </c>
      <c r="J10" s="60">
        <f>VLOOKUP($A10,'Return Data'!$B$7:$R$2292,12,0)</f>
        <v>2.3521999999999998</v>
      </c>
      <c r="K10" s="61">
        <f t="shared" si="3"/>
        <v>8</v>
      </c>
      <c r="L10" s="60">
        <f>VLOOKUP($A10,'Return Data'!$B$7:$R$2292,13,0)</f>
        <v>2.5142000000000002</v>
      </c>
      <c r="M10" s="61">
        <f t="shared" si="4"/>
        <v>14</v>
      </c>
      <c r="N10" s="60">
        <f>VLOOKUP($A10,'Return Data'!$B$7:$R$2292,17,0)</f>
        <v>3.5291999999999999</v>
      </c>
      <c r="O10" s="61">
        <f t="shared" si="5"/>
        <v>11</v>
      </c>
      <c r="P10" s="60">
        <f>VLOOKUP($A10,'Return Data'!$B$7:$R$2292,14,0)</f>
        <v>6.2706999999999997</v>
      </c>
      <c r="Q10" s="61">
        <f t="shared" si="6"/>
        <v>8</v>
      </c>
      <c r="R10" s="60">
        <f>VLOOKUP($A10,'Return Data'!$B$7:$R$2292,16,0)</f>
        <v>7.8301999999999996</v>
      </c>
      <c r="S10" s="62">
        <f t="shared" si="7"/>
        <v>5</v>
      </c>
    </row>
    <row r="11" spans="1:19" x14ac:dyDescent="0.3">
      <c r="A11" s="77" t="s">
        <v>563</v>
      </c>
      <c r="B11" s="59">
        <f>VLOOKUP($A11,'Return Data'!$B$7:$R$2292,3,0)</f>
        <v>44771</v>
      </c>
      <c r="C11" s="60">
        <f>VLOOKUP($A11,'Return Data'!$B$7:$R$2292,4,0)</f>
        <v>19.913900000000002</v>
      </c>
      <c r="D11" s="60">
        <f>VLOOKUP($A11,'Return Data'!$B$7:$R$2292,9,0)</f>
        <v>18.155999999999999</v>
      </c>
      <c r="E11" s="61">
        <f t="shared" si="0"/>
        <v>2</v>
      </c>
      <c r="F11" s="60">
        <f>VLOOKUP($A11,'Return Data'!$B$7:$R$2292,10,0)</f>
        <v>1.6218999999999999</v>
      </c>
      <c r="G11" s="61">
        <f t="shared" si="1"/>
        <v>10</v>
      </c>
      <c r="H11" s="60">
        <f>VLOOKUP($A11,'Return Data'!$B$7:$R$2292,11,0)</f>
        <v>1.2067000000000001</v>
      </c>
      <c r="I11" s="61">
        <f t="shared" si="2"/>
        <v>17</v>
      </c>
      <c r="J11" s="60">
        <f>VLOOKUP($A11,'Return Data'!$B$7:$R$2292,12,0)</f>
        <v>1.0618000000000001</v>
      </c>
      <c r="K11" s="61">
        <f t="shared" si="3"/>
        <v>18</v>
      </c>
      <c r="L11" s="60">
        <f>VLOOKUP($A11,'Return Data'!$B$7:$R$2292,13,0)</f>
        <v>2.8287</v>
      </c>
      <c r="M11" s="61">
        <f t="shared" si="4"/>
        <v>9</v>
      </c>
      <c r="N11" s="60">
        <f>VLOOKUP($A11,'Return Data'!$B$7:$R$2292,17,0)</f>
        <v>3.4737</v>
      </c>
      <c r="O11" s="61">
        <f t="shared" si="5"/>
        <v>12</v>
      </c>
      <c r="P11" s="60">
        <f>VLOOKUP($A11,'Return Data'!$B$7:$R$2292,14,0)</f>
        <v>6.8436000000000003</v>
      </c>
      <c r="Q11" s="61">
        <f t="shared" si="6"/>
        <v>2</v>
      </c>
      <c r="R11" s="60">
        <f>VLOOKUP($A11,'Return Data'!$B$7:$R$2292,16,0)</f>
        <v>8.0663999999999998</v>
      </c>
      <c r="S11" s="62">
        <f t="shared" si="7"/>
        <v>1</v>
      </c>
    </row>
    <row r="12" spans="1:19" x14ac:dyDescent="0.3">
      <c r="A12" s="77" t="s">
        <v>564</v>
      </c>
      <c r="B12" s="59">
        <f>VLOOKUP($A12,'Return Data'!$B$7:$R$2292,3,0)</f>
        <v>44771</v>
      </c>
      <c r="C12" s="60">
        <f>VLOOKUP($A12,'Return Data'!$B$7:$R$2292,4,0)</f>
        <v>18.3063</v>
      </c>
      <c r="D12" s="60">
        <f>VLOOKUP($A12,'Return Data'!$B$7:$R$2292,9,0)</f>
        <v>10.017799999999999</v>
      </c>
      <c r="E12" s="61">
        <f t="shared" si="0"/>
        <v>6</v>
      </c>
      <c r="F12" s="60">
        <f>VLOOKUP($A12,'Return Data'!$B$7:$R$2292,10,0)</f>
        <v>1.7892999999999999</v>
      </c>
      <c r="G12" s="61">
        <f t="shared" si="1"/>
        <v>7</v>
      </c>
      <c r="H12" s="60">
        <f>VLOOKUP($A12,'Return Data'!$B$7:$R$2292,11,0)</f>
        <v>2.1257000000000001</v>
      </c>
      <c r="I12" s="61">
        <f t="shared" si="2"/>
        <v>9</v>
      </c>
      <c r="J12" s="60">
        <f>VLOOKUP($A12,'Return Data'!$B$7:$R$2292,12,0)</f>
        <v>2.4498000000000002</v>
      </c>
      <c r="K12" s="61">
        <f t="shared" si="3"/>
        <v>7</v>
      </c>
      <c r="L12" s="60">
        <f>VLOOKUP($A12,'Return Data'!$B$7:$R$2292,13,0)</f>
        <v>2.8304999999999998</v>
      </c>
      <c r="M12" s="61">
        <f t="shared" si="4"/>
        <v>8</v>
      </c>
      <c r="N12" s="60">
        <f>VLOOKUP($A12,'Return Data'!$B$7:$R$2292,17,0)</f>
        <v>3.5619000000000001</v>
      </c>
      <c r="O12" s="61">
        <f t="shared" si="5"/>
        <v>10</v>
      </c>
      <c r="P12" s="60">
        <f>VLOOKUP($A12,'Return Data'!$B$7:$R$2292,14,0)</f>
        <v>6.0134999999999996</v>
      </c>
      <c r="Q12" s="61">
        <f t="shared" si="6"/>
        <v>12</v>
      </c>
      <c r="R12" s="60">
        <f>VLOOKUP($A12,'Return Data'!$B$7:$R$2292,16,0)</f>
        <v>7.5895000000000001</v>
      </c>
      <c r="S12" s="62">
        <f t="shared" si="7"/>
        <v>9</v>
      </c>
    </row>
    <row r="13" spans="1:19" x14ac:dyDescent="0.3">
      <c r="A13" s="77" t="s">
        <v>567</v>
      </c>
      <c r="B13" s="59">
        <f>VLOOKUP($A13,'Return Data'!$B$7:$R$2292,3,0)</f>
        <v>44771</v>
      </c>
      <c r="C13" s="60">
        <f>VLOOKUP($A13,'Return Data'!$B$7:$R$2292,4,0)</f>
        <v>18.671700000000001</v>
      </c>
      <c r="D13" s="60">
        <f>VLOOKUP($A13,'Return Data'!$B$7:$R$2292,9,0)</f>
        <v>6.9794999999999998</v>
      </c>
      <c r="E13" s="61">
        <f t="shared" si="0"/>
        <v>14</v>
      </c>
      <c r="F13" s="60">
        <f>VLOOKUP($A13,'Return Data'!$B$7:$R$2292,10,0)</f>
        <v>1.1266</v>
      </c>
      <c r="G13" s="61">
        <f t="shared" si="1"/>
        <v>15</v>
      </c>
      <c r="H13" s="60">
        <f>VLOOKUP($A13,'Return Data'!$B$7:$R$2292,11,0)</f>
        <v>2.0156999999999998</v>
      </c>
      <c r="I13" s="61">
        <f t="shared" si="2"/>
        <v>11</v>
      </c>
      <c r="J13" s="60">
        <f>VLOOKUP($A13,'Return Data'!$B$7:$R$2292,12,0)</f>
        <v>2.0680000000000001</v>
      </c>
      <c r="K13" s="61">
        <f t="shared" si="3"/>
        <v>11</v>
      </c>
      <c r="L13" s="60">
        <f>VLOOKUP($A13,'Return Data'!$B$7:$R$2292,13,0)</f>
        <v>2.5691999999999999</v>
      </c>
      <c r="M13" s="61">
        <f t="shared" si="4"/>
        <v>12</v>
      </c>
      <c r="N13" s="60">
        <f>VLOOKUP($A13,'Return Data'!$B$7:$R$2292,17,0)</f>
        <v>3.9580000000000002</v>
      </c>
      <c r="O13" s="61">
        <f t="shared" si="5"/>
        <v>3</v>
      </c>
      <c r="P13" s="60">
        <f>VLOOKUP($A13,'Return Data'!$B$7:$R$2292,14,0)</f>
        <v>6.3666999999999998</v>
      </c>
      <c r="Q13" s="61">
        <f t="shared" si="6"/>
        <v>5</v>
      </c>
      <c r="R13" s="60">
        <f>VLOOKUP($A13,'Return Data'!$B$7:$R$2292,16,0)</f>
        <v>7.7667999999999999</v>
      </c>
      <c r="S13" s="62">
        <f t="shared" si="7"/>
        <v>6</v>
      </c>
    </row>
    <row r="14" spans="1:19" x14ac:dyDescent="0.3">
      <c r="A14" s="77" t="s">
        <v>568</v>
      </c>
      <c r="B14" s="59">
        <f>VLOOKUP($A14,'Return Data'!$B$7:$R$2292,3,0)</f>
        <v>44771</v>
      </c>
      <c r="C14" s="60">
        <f>VLOOKUP($A14,'Return Data'!$B$7:$R$2292,4,0)</f>
        <v>26.322199999999999</v>
      </c>
      <c r="D14" s="60">
        <f>VLOOKUP($A14,'Return Data'!$B$7:$R$2292,9,0)</f>
        <v>9.7423999999999999</v>
      </c>
      <c r="E14" s="61">
        <f t="shared" si="0"/>
        <v>7</v>
      </c>
      <c r="F14" s="60">
        <f>VLOOKUP($A14,'Return Data'!$B$7:$R$2292,10,0)</f>
        <v>2.5733000000000001</v>
      </c>
      <c r="G14" s="61">
        <f t="shared" si="1"/>
        <v>2</v>
      </c>
      <c r="H14" s="60">
        <f>VLOOKUP($A14,'Return Data'!$B$7:$R$2292,11,0)</f>
        <v>3.266</v>
      </c>
      <c r="I14" s="61">
        <f t="shared" si="2"/>
        <v>2</v>
      </c>
      <c r="J14" s="60">
        <f>VLOOKUP($A14,'Return Data'!$B$7:$R$2292,12,0)</f>
        <v>2.4539</v>
      </c>
      <c r="K14" s="61">
        <f t="shared" si="3"/>
        <v>6</v>
      </c>
      <c r="L14" s="60">
        <f>VLOOKUP($A14,'Return Data'!$B$7:$R$2292,13,0)</f>
        <v>3.3864999999999998</v>
      </c>
      <c r="M14" s="61">
        <f t="shared" si="4"/>
        <v>2</v>
      </c>
      <c r="N14" s="60">
        <f>VLOOKUP($A14,'Return Data'!$B$7:$R$2292,17,0)</f>
        <v>4.1639999999999997</v>
      </c>
      <c r="O14" s="61">
        <f t="shared" si="5"/>
        <v>2</v>
      </c>
      <c r="P14" s="60">
        <f>VLOOKUP($A14,'Return Data'!$B$7:$R$2292,14,0)</f>
        <v>6.0689000000000002</v>
      </c>
      <c r="Q14" s="61">
        <f t="shared" si="6"/>
        <v>11</v>
      </c>
      <c r="R14" s="60">
        <f>VLOOKUP($A14,'Return Data'!$B$7:$R$2292,16,0)</f>
        <v>7.9965000000000002</v>
      </c>
      <c r="S14" s="62">
        <f t="shared" si="7"/>
        <v>2</v>
      </c>
    </row>
    <row r="15" spans="1:19" x14ac:dyDescent="0.3">
      <c r="A15" s="77" t="s">
        <v>571</v>
      </c>
      <c r="B15" s="59">
        <f>VLOOKUP($A15,'Return Data'!$B$7:$R$2292,3,0)</f>
        <v>44771</v>
      </c>
      <c r="C15" s="60">
        <f>VLOOKUP($A15,'Return Data'!$B$7:$R$2292,4,0)</f>
        <v>20.100999999999999</v>
      </c>
      <c r="D15" s="60">
        <f>VLOOKUP($A15,'Return Data'!$B$7:$R$2292,9,0)</f>
        <v>5.7041000000000004</v>
      </c>
      <c r="E15" s="61">
        <f t="shared" si="0"/>
        <v>19</v>
      </c>
      <c r="F15" s="60">
        <f>VLOOKUP($A15,'Return Data'!$B$7:$R$2292,10,0)</f>
        <v>1.472</v>
      </c>
      <c r="G15" s="61">
        <f t="shared" si="1"/>
        <v>11</v>
      </c>
      <c r="H15" s="60">
        <f>VLOOKUP($A15,'Return Data'!$B$7:$R$2292,11,0)</f>
        <v>2.2866</v>
      </c>
      <c r="I15" s="61">
        <f t="shared" si="2"/>
        <v>6</v>
      </c>
      <c r="J15" s="60">
        <f>VLOOKUP($A15,'Return Data'!$B$7:$R$2292,12,0)</f>
        <v>2.6280999999999999</v>
      </c>
      <c r="K15" s="61">
        <f t="shared" si="3"/>
        <v>5</v>
      </c>
      <c r="L15" s="60">
        <f>VLOOKUP($A15,'Return Data'!$B$7:$R$2292,13,0)</f>
        <v>2.6514000000000002</v>
      </c>
      <c r="M15" s="61">
        <f t="shared" si="4"/>
        <v>11</v>
      </c>
      <c r="N15" s="60">
        <f>VLOOKUP($A15,'Return Data'!$B$7:$R$2292,17,0)</f>
        <v>3.7825000000000002</v>
      </c>
      <c r="O15" s="61">
        <f t="shared" si="5"/>
        <v>8</v>
      </c>
      <c r="P15" s="60">
        <f>VLOOKUP($A15,'Return Data'!$B$7:$R$2292,14,0)</f>
        <v>6.5636999999999999</v>
      </c>
      <c r="Q15" s="61">
        <f t="shared" si="6"/>
        <v>3</v>
      </c>
      <c r="R15" s="60">
        <f>VLOOKUP($A15,'Return Data'!$B$7:$R$2292,16,0)</f>
        <v>7.7103000000000002</v>
      </c>
      <c r="S15" s="62">
        <f t="shared" si="7"/>
        <v>7</v>
      </c>
    </row>
    <row r="16" spans="1:19" x14ac:dyDescent="0.3">
      <c r="A16" s="77" t="s">
        <v>574</v>
      </c>
      <c r="B16" s="59">
        <f>VLOOKUP($A16,'Return Data'!$B$7:$R$2292,3,0)</f>
        <v>44771</v>
      </c>
      <c r="C16" s="60">
        <f>VLOOKUP($A16,'Return Data'!$B$7:$R$2292,4,0)</f>
        <v>1843.6678999999999</v>
      </c>
      <c r="D16" s="60">
        <f>VLOOKUP($A16,'Return Data'!$B$7:$R$2292,9,0)</f>
        <v>8.9598999999999993</v>
      </c>
      <c r="E16" s="61">
        <f t="shared" si="0"/>
        <v>9</v>
      </c>
      <c r="F16" s="60">
        <f>VLOOKUP($A16,'Return Data'!$B$7:$R$2292,10,0)</f>
        <v>-2.0861999999999998</v>
      </c>
      <c r="G16" s="61">
        <f t="shared" si="1"/>
        <v>20</v>
      </c>
      <c r="H16" s="60">
        <f>VLOOKUP($A16,'Return Data'!$B$7:$R$2292,11,0)</f>
        <v>-1.0270999999999999</v>
      </c>
      <c r="I16" s="61">
        <f t="shared" si="2"/>
        <v>20</v>
      </c>
      <c r="J16" s="60">
        <f>VLOOKUP($A16,'Return Data'!$B$7:$R$2292,12,0)</f>
        <v>-0.73089999999999999</v>
      </c>
      <c r="K16" s="61">
        <f t="shared" si="3"/>
        <v>20</v>
      </c>
      <c r="L16" s="60">
        <f>VLOOKUP($A16,'Return Data'!$B$7:$R$2292,13,0)</f>
        <v>0.81910000000000005</v>
      </c>
      <c r="M16" s="61">
        <f t="shared" si="4"/>
        <v>20</v>
      </c>
      <c r="N16" s="60">
        <f>VLOOKUP($A16,'Return Data'!$B$7:$R$2292,17,0)</f>
        <v>2.0464000000000002</v>
      </c>
      <c r="O16" s="61">
        <f t="shared" si="5"/>
        <v>17</v>
      </c>
      <c r="P16" s="60">
        <f>VLOOKUP($A16,'Return Data'!$B$7:$R$2292,14,0)</f>
        <v>4.9653999999999998</v>
      </c>
      <c r="Q16" s="61">
        <f t="shared" si="6"/>
        <v>17</v>
      </c>
      <c r="R16" s="60">
        <f>VLOOKUP($A16,'Return Data'!$B$7:$R$2292,16,0)</f>
        <v>6.5895999999999999</v>
      </c>
      <c r="S16" s="62">
        <f t="shared" si="7"/>
        <v>17</v>
      </c>
    </row>
    <row r="17" spans="1:19" x14ac:dyDescent="0.3">
      <c r="A17" s="77" t="s">
        <v>576</v>
      </c>
      <c r="B17" s="59">
        <f>VLOOKUP($A17,'Return Data'!$B$7:$R$2292,3,0)</f>
        <v>44771</v>
      </c>
      <c r="C17" s="60">
        <f>VLOOKUP($A17,'Return Data'!$B$7:$R$2292,4,0)</f>
        <v>52.904000000000003</v>
      </c>
      <c r="D17" s="60">
        <f>VLOOKUP($A17,'Return Data'!$B$7:$R$2292,9,0)</f>
        <v>11.0322</v>
      </c>
      <c r="E17" s="61">
        <f t="shared" si="0"/>
        <v>5</v>
      </c>
      <c r="F17" s="60">
        <f>VLOOKUP($A17,'Return Data'!$B$7:$R$2292,10,0)</f>
        <v>1.2556</v>
      </c>
      <c r="G17" s="61">
        <f t="shared" si="1"/>
        <v>13</v>
      </c>
      <c r="H17" s="60">
        <f>VLOOKUP($A17,'Return Data'!$B$7:$R$2292,11,0)</f>
        <v>1.9479</v>
      </c>
      <c r="I17" s="61">
        <f t="shared" si="2"/>
        <v>12</v>
      </c>
      <c r="J17" s="60">
        <f>VLOOKUP($A17,'Return Data'!$B$7:$R$2292,12,0)</f>
        <v>2.0406</v>
      </c>
      <c r="K17" s="61">
        <f t="shared" si="3"/>
        <v>12</v>
      </c>
      <c r="L17" s="60">
        <f>VLOOKUP($A17,'Return Data'!$B$7:$R$2292,13,0)</f>
        <v>3.0291000000000001</v>
      </c>
      <c r="M17" s="61">
        <f t="shared" si="4"/>
        <v>6</v>
      </c>
      <c r="N17" s="60">
        <f>VLOOKUP($A17,'Return Data'!$B$7:$R$2292,17,0)</f>
        <v>3.9003999999999999</v>
      </c>
      <c r="O17" s="61">
        <f t="shared" si="5"/>
        <v>5</v>
      </c>
      <c r="P17" s="60">
        <f>VLOOKUP($A17,'Return Data'!$B$7:$R$2292,14,0)</f>
        <v>6.3350999999999997</v>
      </c>
      <c r="Q17" s="61">
        <f t="shared" si="6"/>
        <v>6</v>
      </c>
      <c r="R17" s="60">
        <f>VLOOKUP($A17,'Return Data'!$B$7:$R$2292,16,0)</f>
        <v>7.3148999999999997</v>
      </c>
      <c r="S17" s="62">
        <f t="shared" si="7"/>
        <v>13</v>
      </c>
    </row>
    <row r="18" spans="1:19" x14ac:dyDescent="0.3">
      <c r="A18" s="77" t="s">
        <v>579</v>
      </c>
      <c r="B18" s="59">
        <f>VLOOKUP($A18,'Return Data'!$B$7:$R$2292,3,0)</f>
        <v>44771</v>
      </c>
      <c r="C18" s="60">
        <f>VLOOKUP($A18,'Return Data'!$B$7:$R$2292,4,0)</f>
        <v>19.948499999999999</v>
      </c>
      <c r="D18" s="60">
        <f>VLOOKUP($A18,'Return Data'!$B$7:$R$2292,9,0)</f>
        <v>14.403700000000001</v>
      </c>
      <c r="E18" s="61">
        <f t="shared" si="0"/>
        <v>4</v>
      </c>
      <c r="F18" s="60">
        <f>VLOOKUP($A18,'Return Data'!$B$7:$R$2292,10,0)</f>
        <v>-0.62839999999999996</v>
      </c>
      <c r="G18" s="61">
        <f t="shared" si="1"/>
        <v>19</v>
      </c>
      <c r="H18" s="60">
        <f>VLOOKUP($A18,'Return Data'!$B$7:$R$2292,11,0)</f>
        <v>-0.89280000000000004</v>
      </c>
      <c r="I18" s="61">
        <f t="shared" si="2"/>
        <v>19</v>
      </c>
      <c r="J18" s="60">
        <f>VLOOKUP($A18,'Return Data'!$B$7:$R$2292,12,0)</f>
        <v>0.36220000000000002</v>
      </c>
      <c r="K18" s="61">
        <f t="shared" si="3"/>
        <v>19</v>
      </c>
      <c r="L18" s="60">
        <f>VLOOKUP($A18,'Return Data'!$B$7:$R$2292,13,0)</f>
        <v>0.8962</v>
      </c>
      <c r="M18" s="61">
        <f t="shared" si="4"/>
        <v>19</v>
      </c>
      <c r="N18" s="60">
        <f>VLOOKUP($A18,'Return Data'!$B$7:$R$2292,17,0)</f>
        <v>2.8229000000000002</v>
      </c>
      <c r="O18" s="61">
        <f t="shared" si="5"/>
        <v>16</v>
      </c>
      <c r="P18" s="60">
        <f>VLOOKUP($A18,'Return Data'!$B$7:$R$2292,14,0)</f>
        <v>5.6707999999999998</v>
      </c>
      <c r="Q18" s="61">
        <f t="shared" si="6"/>
        <v>14</v>
      </c>
      <c r="R18" s="60">
        <f>VLOOKUP($A18,'Return Data'!$B$7:$R$2292,16,0)</f>
        <v>4.7549999999999999</v>
      </c>
      <c r="S18" s="62">
        <f t="shared" si="7"/>
        <v>20</v>
      </c>
    </row>
    <row r="19" spans="1:19" x14ac:dyDescent="0.3">
      <c r="A19" s="77" t="s">
        <v>580</v>
      </c>
      <c r="B19" s="59">
        <f>VLOOKUP($A19,'Return Data'!$B$7:$R$2292,3,0)</f>
        <v>44771</v>
      </c>
      <c r="C19" s="60">
        <f>VLOOKUP($A19,'Return Data'!$B$7:$R$2292,4,0)</f>
        <v>28.4574</v>
      </c>
      <c r="D19" s="60">
        <f>VLOOKUP($A19,'Return Data'!$B$7:$R$2292,9,0)</f>
        <v>6.0583</v>
      </c>
      <c r="E19" s="61">
        <f t="shared" si="0"/>
        <v>17</v>
      </c>
      <c r="F19" s="60">
        <f>VLOOKUP($A19,'Return Data'!$B$7:$R$2292,10,0)</f>
        <v>1.7524999999999999</v>
      </c>
      <c r="G19" s="61">
        <f t="shared" si="1"/>
        <v>8</v>
      </c>
      <c r="H19" s="60">
        <f>VLOOKUP($A19,'Return Data'!$B$7:$R$2292,11,0)</f>
        <v>2.1785000000000001</v>
      </c>
      <c r="I19" s="61">
        <f t="shared" si="2"/>
        <v>7</v>
      </c>
      <c r="J19" s="60">
        <f>VLOOKUP($A19,'Return Data'!$B$7:$R$2292,12,0)</f>
        <v>2.3089</v>
      </c>
      <c r="K19" s="61">
        <f t="shared" si="3"/>
        <v>9</v>
      </c>
      <c r="L19" s="60">
        <f>VLOOKUP($A19,'Return Data'!$B$7:$R$2292,13,0)</f>
        <v>2.3611</v>
      </c>
      <c r="M19" s="61">
        <f t="shared" si="4"/>
        <v>16</v>
      </c>
      <c r="N19" s="60">
        <f>VLOOKUP($A19,'Return Data'!$B$7:$R$2292,17,0)</f>
        <v>2.9409999999999998</v>
      </c>
      <c r="O19" s="61">
        <f t="shared" si="5"/>
        <v>14</v>
      </c>
      <c r="P19" s="60">
        <f>VLOOKUP($A19,'Return Data'!$B$7:$R$2292,14,0)</f>
        <v>5.1395999999999997</v>
      </c>
      <c r="Q19" s="61">
        <f t="shared" si="6"/>
        <v>15</v>
      </c>
      <c r="R19" s="60">
        <f>VLOOKUP($A19,'Return Data'!$B$7:$R$2292,16,0)</f>
        <v>7.1345999999999998</v>
      </c>
      <c r="S19" s="62">
        <f t="shared" si="7"/>
        <v>14</v>
      </c>
    </row>
    <row r="20" spans="1:19" x14ac:dyDescent="0.3">
      <c r="A20" s="77" t="s">
        <v>582</v>
      </c>
      <c r="B20" s="59">
        <f>VLOOKUP($A20,'Return Data'!$B$7:$R$2292,3,0)</f>
        <v>44771</v>
      </c>
      <c r="C20" s="60">
        <f>VLOOKUP($A20,'Return Data'!$B$7:$R$2292,4,0)</f>
        <v>16.854299999999999</v>
      </c>
      <c r="D20" s="60">
        <f>VLOOKUP($A20,'Return Data'!$B$7:$R$2292,9,0)</f>
        <v>8.7172999999999998</v>
      </c>
      <c r="E20" s="61">
        <f t="shared" si="0"/>
        <v>10</v>
      </c>
      <c r="F20" s="60">
        <f>VLOOKUP($A20,'Return Data'!$B$7:$R$2292,10,0)</f>
        <v>0.62690000000000001</v>
      </c>
      <c r="G20" s="61">
        <f t="shared" si="1"/>
        <v>16</v>
      </c>
      <c r="H20" s="60">
        <f>VLOOKUP($A20,'Return Data'!$B$7:$R$2292,11,0)</f>
        <v>1.5468</v>
      </c>
      <c r="I20" s="61">
        <f t="shared" si="2"/>
        <v>15</v>
      </c>
      <c r="J20" s="60">
        <f>VLOOKUP($A20,'Return Data'!$B$7:$R$2292,12,0)</f>
        <v>1.9950000000000001</v>
      </c>
      <c r="K20" s="61">
        <f t="shared" si="3"/>
        <v>13</v>
      </c>
      <c r="L20" s="60">
        <f>VLOOKUP($A20,'Return Data'!$B$7:$R$2292,13,0)</f>
        <v>2.5674999999999999</v>
      </c>
      <c r="M20" s="61">
        <f t="shared" si="4"/>
        <v>13</v>
      </c>
      <c r="N20" s="60">
        <f>VLOOKUP($A20,'Return Data'!$B$7:$R$2292,17,0)</f>
        <v>3.7808999999999999</v>
      </c>
      <c r="O20" s="61">
        <f t="shared" si="5"/>
        <v>9</v>
      </c>
      <c r="P20" s="60">
        <f>VLOOKUP($A20,'Return Data'!$B$7:$R$2292,14,0)</f>
        <v>6.4515000000000002</v>
      </c>
      <c r="Q20" s="61">
        <f t="shared" si="6"/>
        <v>4</v>
      </c>
      <c r="R20" s="60">
        <f>VLOOKUP($A20,'Return Data'!$B$7:$R$2292,16,0)</f>
        <v>7.5076999999999998</v>
      </c>
      <c r="S20" s="62">
        <f t="shared" si="7"/>
        <v>11</v>
      </c>
    </row>
    <row r="21" spans="1:19" x14ac:dyDescent="0.3">
      <c r="A21" s="77" t="s">
        <v>584</v>
      </c>
      <c r="B21" s="59">
        <f>VLOOKUP($A21,'Return Data'!$B$7:$R$2292,3,0)</f>
        <v>44771</v>
      </c>
      <c r="C21" s="60">
        <f>VLOOKUP($A21,'Return Data'!$B$7:$R$2292,4,0)</f>
        <v>19.921600000000002</v>
      </c>
      <c r="D21" s="60">
        <f>VLOOKUP($A21,'Return Data'!$B$7:$R$2292,9,0)</f>
        <v>6.7367999999999997</v>
      </c>
      <c r="E21" s="61">
        <f t="shared" si="0"/>
        <v>15</v>
      </c>
      <c r="F21" s="60">
        <f>VLOOKUP($A21,'Return Data'!$B$7:$R$2292,10,0)</f>
        <v>1.9523999999999999</v>
      </c>
      <c r="G21" s="61">
        <f t="shared" si="1"/>
        <v>5</v>
      </c>
      <c r="H21" s="60">
        <f>VLOOKUP($A21,'Return Data'!$B$7:$R$2292,11,0)</f>
        <v>2.1745999999999999</v>
      </c>
      <c r="I21" s="61">
        <f t="shared" si="2"/>
        <v>8</v>
      </c>
      <c r="J21" s="60">
        <f>VLOOKUP($A21,'Return Data'!$B$7:$R$2292,12,0)</f>
        <v>2.2749000000000001</v>
      </c>
      <c r="K21" s="61">
        <f t="shared" si="3"/>
        <v>10</v>
      </c>
      <c r="L21" s="60">
        <f>VLOOKUP($A21,'Return Data'!$B$7:$R$2292,13,0)</f>
        <v>2.8228</v>
      </c>
      <c r="M21" s="61">
        <f t="shared" si="4"/>
        <v>10</v>
      </c>
      <c r="N21" s="60">
        <f>VLOOKUP($A21,'Return Data'!$B$7:$R$2292,17,0)</f>
        <v>3.7858999999999998</v>
      </c>
      <c r="O21" s="61">
        <f t="shared" si="5"/>
        <v>7</v>
      </c>
      <c r="P21" s="60">
        <f>VLOOKUP($A21,'Return Data'!$B$7:$R$2292,14,0)</f>
        <v>6.1276000000000002</v>
      </c>
      <c r="Q21" s="61">
        <f t="shared" si="6"/>
        <v>10</v>
      </c>
      <c r="R21" s="60">
        <f>VLOOKUP($A21,'Return Data'!$B$7:$R$2292,16,0)</f>
        <v>7.6098999999999997</v>
      </c>
      <c r="S21" s="62">
        <f t="shared" si="7"/>
        <v>8</v>
      </c>
    </row>
    <row r="22" spans="1:19" x14ac:dyDescent="0.3">
      <c r="A22" s="77" t="s">
        <v>587</v>
      </c>
      <c r="B22" s="59">
        <f>VLOOKUP($A22,'Return Data'!$B$7:$R$2292,3,0)</f>
        <v>44771</v>
      </c>
      <c r="C22" s="60">
        <f>VLOOKUP($A22,'Return Data'!$B$7:$R$2292,4,0)</f>
        <v>2544.1156000000001</v>
      </c>
      <c r="D22" s="60">
        <f>VLOOKUP($A22,'Return Data'!$B$7:$R$2292,9,0)</f>
        <v>6.4236000000000004</v>
      </c>
      <c r="E22" s="61">
        <f t="shared" si="0"/>
        <v>16</v>
      </c>
      <c r="F22" s="60">
        <f>VLOOKUP($A22,'Return Data'!$B$7:$R$2292,10,0)</f>
        <v>0.16600000000000001</v>
      </c>
      <c r="G22" s="61">
        <f t="shared" si="1"/>
        <v>17</v>
      </c>
      <c r="H22" s="60">
        <f>VLOOKUP($A22,'Return Data'!$B$7:$R$2292,11,0)</f>
        <v>1.2033</v>
      </c>
      <c r="I22" s="61">
        <f t="shared" si="2"/>
        <v>18</v>
      </c>
      <c r="J22" s="60">
        <f>VLOOKUP($A22,'Return Data'!$B$7:$R$2292,12,0)</f>
        <v>1.6217999999999999</v>
      </c>
      <c r="K22" s="61">
        <f t="shared" si="3"/>
        <v>16</v>
      </c>
      <c r="L22" s="60">
        <f>VLOOKUP($A22,'Return Data'!$B$7:$R$2292,13,0)</f>
        <v>1.931</v>
      </c>
      <c r="M22" s="61">
        <f t="shared" si="4"/>
        <v>18</v>
      </c>
      <c r="N22" s="60">
        <f>VLOOKUP($A22,'Return Data'!$B$7:$R$2292,17,0)</f>
        <v>2.9733000000000001</v>
      </c>
      <c r="O22" s="61">
        <f t="shared" si="5"/>
        <v>13</v>
      </c>
      <c r="P22" s="60">
        <f>VLOOKUP($A22,'Return Data'!$B$7:$R$2292,14,0)</f>
        <v>5.6875</v>
      </c>
      <c r="Q22" s="61">
        <f t="shared" si="6"/>
        <v>13</v>
      </c>
      <c r="R22" s="60">
        <f>VLOOKUP($A22,'Return Data'!$B$7:$R$2292,16,0)</f>
        <v>7.5612000000000004</v>
      </c>
      <c r="S22" s="62">
        <f t="shared" si="7"/>
        <v>10</v>
      </c>
    </row>
    <row r="23" spans="1:19" x14ac:dyDescent="0.3">
      <c r="A23" s="77" t="s">
        <v>588</v>
      </c>
      <c r="B23" s="59">
        <f>VLOOKUP($A23,'Return Data'!$B$7:$R$2292,3,0)</f>
        <v>44771</v>
      </c>
      <c r="C23" s="60">
        <f>VLOOKUP($A23,'Return Data'!$B$7:$R$2292,4,0)</f>
        <v>34.967100000000002</v>
      </c>
      <c r="D23" s="60">
        <f>VLOOKUP($A23,'Return Data'!$B$7:$R$2292,9,0)</f>
        <v>9.6832999999999991</v>
      </c>
      <c r="E23" s="61">
        <f t="shared" si="0"/>
        <v>8</v>
      </c>
      <c r="F23" s="60">
        <f>VLOOKUP($A23,'Return Data'!$B$7:$R$2292,10,0)</f>
        <v>1.3431</v>
      </c>
      <c r="G23" s="61">
        <f t="shared" si="1"/>
        <v>12</v>
      </c>
      <c r="H23" s="60">
        <f>VLOOKUP($A23,'Return Data'!$B$7:$R$2292,11,0)</f>
        <v>1.7202999999999999</v>
      </c>
      <c r="I23" s="61">
        <f t="shared" si="2"/>
        <v>14</v>
      </c>
      <c r="J23" s="60">
        <f>VLOOKUP($A23,'Return Data'!$B$7:$R$2292,12,0)</f>
        <v>1.9705999999999999</v>
      </c>
      <c r="K23" s="61">
        <f t="shared" si="3"/>
        <v>14</v>
      </c>
      <c r="L23" s="60">
        <f>VLOOKUP($A23,'Return Data'!$B$7:$R$2292,13,0)</f>
        <v>2.0142000000000002</v>
      </c>
      <c r="M23" s="61">
        <f t="shared" si="4"/>
        <v>17</v>
      </c>
      <c r="N23" s="60">
        <f>VLOOKUP($A23,'Return Data'!$B$7:$R$2292,17,0)</f>
        <v>2.9085999999999999</v>
      </c>
      <c r="O23" s="61">
        <f t="shared" si="5"/>
        <v>15</v>
      </c>
      <c r="P23" s="60">
        <f>VLOOKUP($A23,'Return Data'!$B$7:$R$2292,14,0)</f>
        <v>5.1243999999999996</v>
      </c>
      <c r="Q23" s="61">
        <f t="shared" si="6"/>
        <v>16</v>
      </c>
      <c r="R23" s="60">
        <f>VLOOKUP($A23,'Return Data'!$B$7:$R$2292,16,0)</f>
        <v>7.3764000000000003</v>
      </c>
      <c r="S23" s="62">
        <f t="shared" si="7"/>
        <v>12</v>
      </c>
    </row>
    <row r="24" spans="1:19" x14ac:dyDescent="0.3">
      <c r="A24" s="77" t="s">
        <v>591</v>
      </c>
      <c r="B24" s="59">
        <f>VLOOKUP($A24,'Return Data'!$B$7:$R$2292,3,0)</f>
        <v>44771</v>
      </c>
      <c r="C24" s="60">
        <f>VLOOKUP($A24,'Return Data'!$B$7:$R$2292,4,0)</f>
        <v>11.711600000000001</v>
      </c>
      <c r="D24" s="60">
        <f>VLOOKUP($A24,'Return Data'!$B$7:$R$2292,9,0)</f>
        <v>8.0731999999999999</v>
      </c>
      <c r="E24" s="61">
        <f t="shared" si="0"/>
        <v>11</v>
      </c>
      <c r="F24" s="60">
        <f>VLOOKUP($A24,'Return Data'!$B$7:$R$2292,10,0)</f>
        <v>5.4800000000000001E-2</v>
      </c>
      <c r="G24" s="61">
        <f t="shared" si="1"/>
        <v>18</v>
      </c>
      <c r="H24" s="60">
        <f>VLOOKUP($A24,'Return Data'!$B$7:$R$2292,11,0)</f>
        <v>1.2111000000000001</v>
      </c>
      <c r="I24" s="61">
        <f t="shared" si="2"/>
        <v>16</v>
      </c>
      <c r="J24" s="60">
        <f>VLOOKUP($A24,'Return Data'!$B$7:$R$2292,12,0)</f>
        <v>1.8401000000000001</v>
      </c>
      <c r="K24" s="61">
        <f t="shared" si="3"/>
        <v>15</v>
      </c>
      <c r="L24" s="60">
        <f>VLOOKUP($A24,'Return Data'!$B$7:$R$2292,13,0)</f>
        <v>2.4198</v>
      </c>
      <c r="M24" s="61">
        <f t="shared" si="4"/>
        <v>15</v>
      </c>
      <c r="N24" s="60"/>
      <c r="O24" s="61"/>
      <c r="P24" s="60"/>
      <c r="Q24" s="61"/>
      <c r="R24" s="60">
        <f>VLOOKUP($A24,'Return Data'!$B$7:$R$2292,16,0)</f>
        <v>5.7991000000000001</v>
      </c>
      <c r="S24" s="62">
        <f t="shared" si="7"/>
        <v>19</v>
      </c>
    </row>
    <row r="25" spans="1:19" x14ac:dyDescent="0.3">
      <c r="A25" s="77" t="s">
        <v>593</v>
      </c>
      <c r="B25" s="59">
        <f>VLOOKUP($A25,'Return Data'!$B$7:$R$2292,3,0)</f>
        <v>44771</v>
      </c>
      <c r="C25" s="60">
        <f>VLOOKUP($A25,'Return Data'!$B$7:$R$2292,4,0)</f>
        <v>17.886700000000001</v>
      </c>
      <c r="D25" s="60">
        <f>VLOOKUP($A25,'Return Data'!$B$7:$R$2292,9,0)</f>
        <v>15.7788</v>
      </c>
      <c r="E25" s="61">
        <f t="shared" si="0"/>
        <v>3</v>
      </c>
      <c r="F25" s="60">
        <f>VLOOKUP($A25,'Return Data'!$B$7:$R$2292,10,0)</f>
        <v>29.158999999999999</v>
      </c>
      <c r="G25" s="61">
        <f t="shared" si="1"/>
        <v>1</v>
      </c>
      <c r="H25" s="60">
        <f>VLOOKUP($A25,'Return Data'!$B$7:$R$2292,11,0)</f>
        <v>15.6166</v>
      </c>
      <c r="I25" s="61">
        <f t="shared" si="2"/>
        <v>1</v>
      </c>
      <c r="J25" s="60">
        <f>VLOOKUP($A25,'Return Data'!$B$7:$R$2292,12,0)</f>
        <v>11.4634</v>
      </c>
      <c r="K25" s="61">
        <f t="shared" si="3"/>
        <v>1</v>
      </c>
      <c r="L25" s="60">
        <f>VLOOKUP($A25,'Return Data'!$B$7:$R$2292,13,0)</f>
        <v>9.3627000000000002</v>
      </c>
      <c r="M25" s="61">
        <f t="shared" si="4"/>
        <v>1</v>
      </c>
      <c r="N25" s="60">
        <f>VLOOKUP($A25,'Return Data'!$B$7:$R$2292,17,0)</f>
        <v>6.4634999999999998</v>
      </c>
      <c r="O25" s="61">
        <f>RANK(N25,N$8:N$27,0)</f>
        <v>1</v>
      </c>
      <c r="P25" s="60">
        <f>VLOOKUP($A25,'Return Data'!$B$7:$R$2292,14,0)</f>
        <v>7.0143000000000004</v>
      </c>
      <c r="Q25" s="61">
        <f>RANK(P25,P$8:P$27,0)</f>
        <v>1</v>
      </c>
      <c r="R25" s="60">
        <f>VLOOKUP($A25,'Return Data'!$B$7:$R$2292,16,0)</f>
        <v>7.0909000000000004</v>
      </c>
      <c r="S25" s="62">
        <f t="shared" si="7"/>
        <v>15</v>
      </c>
    </row>
    <row r="26" spans="1:19" x14ac:dyDescent="0.3">
      <c r="A26" s="77" t="s">
        <v>692</v>
      </c>
      <c r="B26" s="59">
        <f>VLOOKUP($A26,'Return Data'!$B$7:$R$2292,3,0)</f>
        <v>44771</v>
      </c>
      <c r="C26" s="60">
        <f>VLOOKUP($A26,'Return Data'!$B$7:$R$2292,4,0)</f>
        <v>1177.999</v>
      </c>
      <c r="D26" s="60">
        <f>VLOOKUP($A26,'Return Data'!$B$7:$R$2292,9,0)</f>
        <v>5.7544000000000004</v>
      </c>
      <c r="E26" s="61">
        <f t="shared" si="0"/>
        <v>18</v>
      </c>
      <c r="F26" s="60">
        <f>VLOOKUP($A26,'Return Data'!$B$7:$R$2292,10,0)</f>
        <v>1.8520000000000001</v>
      </c>
      <c r="G26" s="61">
        <f t="shared" si="1"/>
        <v>6</v>
      </c>
      <c r="H26" s="60">
        <f>VLOOKUP($A26,'Return Data'!$B$7:$R$2292,11,0)</f>
        <v>2.9373</v>
      </c>
      <c r="I26" s="61">
        <f t="shared" si="2"/>
        <v>4</v>
      </c>
      <c r="J26" s="60">
        <f>VLOOKUP($A26,'Return Data'!$B$7:$R$2292,12,0)</f>
        <v>3.2885</v>
      </c>
      <c r="K26" s="61">
        <f t="shared" si="3"/>
        <v>2</v>
      </c>
      <c r="L26" s="60">
        <f>VLOOKUP($A26,'Return Data'!$B$7:$R$2292,13,0)</f>
        <v>3.2669000000000001</v>
      </c>
      <c r="M26" s="61">
        <f t="shared" ref="M26:M27" si="8">RANK(L26,L$8:L$27,0)</f>
        <v>3</v>
      </c>
      <c r="N26" s="60"/>
      <c r="O26" s="61"/>
      <c r="P26" s="60"/>
      <c r="Q26" s="61"/>
      <c r="R26" s="60">
        <f>VLOOKUP($A26,'Return Data'!$B$7:$R$2292,16,0)</f>
        <v>6.5271999999999997</v>
      </c>
      <c r="S26" s="62">
        <f t="shared" si="7"/>
        <v>18</v>
      </c>
    </row>
    <row r="27" spans="1:19" x14ac:dyDescent="0.3">
      <c r="A27" s="77" t="s">
        <v>693</v>
      </c>
      <c r="B27" s="59">
        <f>VLOOKUP($A27,'Return Data'!$B$7:$R$2292,3,0)</f>
        <v>44771</v>
      </c>
      <c r="C27" s="60">
        <f>VLOOKUP($A27,'Return Data'!$B$7:$R$2292,4,0)</f>
        <v>1194.0659000000001</v>
      </c>
      <c r="D27" s="60">
        <f>VLOOKUP($A27,'Return Data'!$B$7:$R$2292,9,0)</f>
        <v>18.8005</v>
      </c>
      <c r="E27" s="61">
        <f t="shared" si="0"/>
        <v>1</v>
      </c>
      <c r="F27" s="60">
        <f>VLOOKUP($A27,'Return Data'!$B$7:$R$2292,10,0)</f>
        <v>1.236</v>
      </c>
      <c r="G27" s="61">
        <f t="shared" si="1"/>
        <v>14</v>
      </c>
      <c r="H27" s="60">
        <f>VLOOKUP($A27,'Return Data'!$B$7:$R$2292,11,0)</f>
        <v>1.7244999999999999</v>
      </c>
      <c r="I27" s="61">
        <f t="shared" si="2"/>
        <v>13</v>
      </c>
      <c r="J27" s="60">
        <f>VLOOKUP($A27,'Return Data'!$B$7:$R$2292,12,0)</f>
        <v>1.4536</v>
      </c>
      <c r="K27" s="61">
        <f t="shared" si="3"/>
        <v>17</v>
      </c>
      <c r="L27" s="60">
        <f>VLOOKUP($A27,'Return Data'!$B$7:$R$2292,13,0)</f>
        <v>3.1764999999999999</v>
      </c>
      <c r="M27" s="61">
        <f t="shared" si="8"/>
        <v>4</v>
      </c>
      <c r="N27" s="60"/>
      <c r="O27" s="61"/>
      <c r="P27" s="60"/>
      <c r="Q27" s="61"/>
      <c r="R27" s="60">
        <f>VLOOKUP($A27,'Return Data'!$B$7:$R$2292,16,0)</f>
        <v>7.0876999999999999</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9.612169999999999</v>
      </c>
      <c r="E29" s="83"/>
      <c r="F29" s="84">
        <f>AVERAGE(F8:F27)</f>
        <v>2.5788999999999995</v>
      </c>
      <c r="G29" s="83"/>
      <c r="H29" s="84">
        <f>AVERAGE(H8:H27)</f>
        <v>2.4422100000000002</v>
      </c>
      <c r="I29" s="83"/>
      <c r="J29" s="84">
        <f>AVERAGE(J8:J27)</f>
        <v>2.4337800000000005</v>
      </c>
      <c r="K29" s="83"/>
      <c r="L29" s="84">
        <f>AVERAGE(L8:L27)</f>
        <v>2.8735200000000001</v>
      </c>
      <c r="M29" s="83"/>
      <c r="N29" s="84">
        <f>AVERAGE(N8:N27)</f>
        <v>3.6428588235294121</v>
      </c>
      <c r="O29" s="83"/>
      <c r="P29" s="84">
        <f>AVERAGE(P8:P27)</f>
        <v>6.0695529411764699</v>
      </c>
      <c r="Q29" s="83"/>
      <c r="R29" s="84">
        <f>AVERAGE(R8:R27)</f>
        <v>7.2572550000000007</v>
      </c>
      <c r="S29" s="85"/>
    </row>
    <row r="30" spans="1:19" x14ac:dyDescent="0.3">
      <c r="A30" s="82" t="s">
        <v>28</v>
      </c>
      <c r="B30" s="83"/>
      <c r="C30" s="83"/>
      <c r="D30" s="84">
        <f>MIN(D8:D27)</f>
        <v>5.3052999999999999</v>
      </c>
      <c r="E30" s="83"/>
      <c r="F30" s="84">
        <f>MIN(F8:F27)</f>
        <v>-2.0861999999999998</v>
      </c>
      <c r="G30" s="83"/>
      <c r="H30" s="84">
        <f>MIN(H8:H27)</f>
        <v>-1.0270999999999999</v>
      </c>
      <c r="I30" s="83"/>
      <c r="J30" s="84">
        <f>MIN(J8:J27)</f>
        <v>-0.73089999999999999</v>
      </c>
      <c r="K30" s="83"/>
      <c r="L30" s="84">
        <f>MIN(L8:L27)</f>
        <v>0.81910000000000005</v>
      </c>
      <c r="M30" s="83"/>
      <c r="N30" s="84">
        <f>MIN(N8:N27)</f>
        <v>2.0464000000000002</v>
      </c>
      <c r="O30" s="83"/>
      <c r="P30" s="84">
        <f>MIN(P8:P27)</f>
        <v>4.9653999999999998</v>
      </c>
      <c r="Q30" s="83"/>
      <c r="R30" s="84">
        <f>MIN(R8:R27)</f>
        <v>4.7549999999999999</v>
      </c>
      <c r="S30" s="85"/>
    </row>
    <row r="31" spans="1:19" ht="15" thickBot="1" x14ac:dyDescent="0.35">
      <c r="A31" s="86" t="s">
        <v>29</v>
      </c>
      <c r="B31" s="87"/>
      <c r="C31" s="87"/>
      <c r="D31" s="88">
        <f>MAX(D8:D27)</f>
        <v>18.8005</v>
      </c>
      <c r="E31" s="87"/>
      <c r="F31" s="88">
        <f>MAX(F8:F27)</f>
        <v>29.158999999999999</v>
      </c>
      <c r="G31" s="87"/>
      <c r="H31" s="88">
        <f>MAX(H8:H27)</f>
        <v>15.6166</v>
      </c>
      <c r="I31" s="87"/>
      <c r="J31" s="88">
        <f>MAX(J8:J27)</f>
        <v>11.4634</v>
      </c>
      <c r="K31" s="87"/>
      <c r="L31" s="88">
        <f>MAX(L8:L27)</f>
        <v>9.3627000000000002</v>
      </c>
      <c r="M31" s="87"/>
      <c r="N31" s="88">
        <f>MAX(N8:N27)</f>
        <v>6.4634999999999998</v>
      </c>
      <c r="O31" s="87"/>
      <c r="P31" s="88">
        <f>MAX(P8:P27)</f>
        <v>7.0143000000000004</v>
      </c>
      <c r="Q31" s="87"/>
      <c r="R31" s="88">
        <f>MAX(R8:R27)</f>
        <v>8.0663999999999998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44771</v>
      </c>
      <c r="C8" s="60">
        <f>VLOOKUP($A8,'Return Data'!$B$7:$R$2292,4,0)</f>
        <v>46.781500000000001</v>
      </c>
      <c r="D8" s="60">
        <f>VLOOKUP($A8,'Return Data'!$B$7:$R$2292,9,0)</f>
        <v>14.7646</v>
      </c>
      <c r="E8" s="61">
        <f>RANK(D8,D$8:D$18,0)</f>
        <v>2</v>
      </c>
      <c r="F8" s="60">
        <f>VLOOKUP($A8,'Return Data'!$B$7:$R$2292,10,0)</f>
        <v>-6.1378000000000004</v>
      </c>
      <c r="G8" s="61">
        <f>RANK(F8,F$8:F$18,0)</f>
        <v>3</v>
      </c>
      <c r="H8" s="60">
        <f>VLOOKUP($A8,'Return Data'!$B$7:$R$2292,11,0)</f>
        <v>14.4566</v>
      </c>
      <c r="I8" s="61">
        <f>RANK(H8,H$8:H$18,0)</f>
        <v>3</v>
      </c>
      <c r="J8" s="60">
        <f>VLOOKUP($A8,'Return Data'!$B$7:$R$2292,12,0)</f>
        <v>9.4158000000000008</v>
      </c>
      <c r="K8" s="61">
        <f>RANK(J8,J$8:J$18,0)</f>
        <v>5</v>
      </c>
      <c r="L8" s="60">
        <f>VLOOKUP($A8,'Return Data'!$B$7:$R$2292,13,0)</f>
        <v>6.1820000000000004</v>
      </c>
      <c r="M8" s="61">
        <f>RANK(L8,L$8:L$18,0)</f>
        <v>5</v>
      </c>
      <c r="N8" s="60">
        <f>VLOOKUP($A8,'Return Data'!$B$7:$R$2292,17,0)</f>
        <v>-1.8541000000000001</v>
      </c>
      <c r="O8" s="61">
        <f>RANK(N8,N$8:N$18,0)</f>
        <v>3</v>
      </c>
      <c r="P8" s="60">
        <f>VLOOKUP($A8,'Return Data'!$B$7:$R$2292,14,0)</f>
        <v>12.5871</v>
      </c>
      <c r="Q8" s="61">
        <f>RANK(P8,P$8:P$18,0)</f>
        <v>1</v>
      </c>
      <c r="R8" s="60">
        <f>VLOOKUP($A8,'Return Data'!$B$7:$R$2292,16,0)</f>
        <v>6.8320999999999996</v>
      </c>
      <c r="S8" s="62">
        <f>RANK(R8,R$8:R$18,0)</f>
        <v>10</v>
      </c>
    </row>
    <row r="9" spans="1:19" x14ac:dyDescent="0.3">
      <c r="A9" s="77" t="s">
        <v>839</v>
      </c>
      <c r="B9" s="59">
        <f>VLOOKUP($A9,'Return Data'!$B$7:$R$2292,3,0)</f>
        <v>44771</v>
      </c>
      <c r="C9" s="60">
        <f>VLOOKUP($A9,'Return Data'!$B$7:$R$2292,4,0)</f>
        <v>44.373399999999997</v>
      </c>
      <c r="D9" s="60">
        <f>VLOOKUP($A9,'Return Data'!$B$7:$R$2292,9,0)</f>
        <v>14.0929</v>
      </c>
      <c r="E9" s="61">
        <f t="shared" ref="E9:E18" si="0">RANK(D9,D$8:D$18,0)</f>
        <v>6</v>
      </c>
      <c r="F9" s="60">
        <f>VLOOKUP($A9,'Return Data'!$B$7:$R$2292,10,0)</f>
        <v>-5.9634999999999998</v>
      </c>
      <c r="G9" s="61">
        <f t="shared" ref="G9:G18" si="1">RANK(F9,F$8:F$18,0)</f>
        <v>1</v>
      </c>
      <c r="H9" s="60">
        <f>VLOOKUP($A9,'Return Data'!$B$7:$R$2292,11,0)</f>
        <v>14.505000000000001</v>
      </c>
      <c r="I9" s="61">
        <f t="shared" ref="I9:I18" si="2">RANK(H9,H$8:H$18,0)</f>
        <v>2</v>
      </c>
      <c r="J9" s="60">
        <f>VLOOKUP($A9,'Return Data'!$B$7:$R$2292,12,0)</f>
        <v>9.4984000000000002</v>
      </c>
      <c r="K9" s="61">
        <f t="shared" ref="K9:K18" si="3">RANK(J9,J$8:J$18,0)</f>
        <v>2</v>
      </c>
      <c r="L9" s="60">
        <f>VLOOKUP($A9,'Return Data'!$B$7:$R$2292,13,0)</f>
        <v>6.2342000000000004</v>
      </c>
      <c r="M9" s="61">
        <f t="shared" ref="M9:M18" si="4">RANK(L9,L$8:L$18,0)</f>
        <v>2</v>
      </c>
      <c r="N9" s="60">
        <f>VLOOKUP($A9,'Return Data'!$B$7:$R$2292,17,0)</f>
        <v>-1.7343</v>
      </c>
      <c r="O9" s="61">
        <f t="shared" ref="O9:O18" si="5">RANK(N9,N$8:N$18,0)</f>
        <v>2</v>
      </c>
      <c r="P9" s="60">
        <f>VLOOKUP($A9,'Return Data'!$B$7:$R$2292,14,0)</f>
        <v>12.566599999999999</v>
      </c>
      <c r="Q9" s="61">
        <f t="shared" ref="Q9:Q18" si="6">RANK(P9,P$8:P$18,0)</f>
        <v>3</v>
      </c>
      <c r="R9" s="60">
        <f>VLOOKUP($A9,'Return Data'!$B$7:$R$2292,16,0)</f>
        <v>6.9123999999999999</v>
      </c>
      <c r="S9" s="62">
        <f t="shared" ref="S9:S18" si="7">RANK(R9,R$8:R$18,0)</f>
        <v>9</v>
      </c>
    </row>
    <row r="10" spans="1:19" x14ac:dyDescent="0.3">
      <c r="A10" s="77" t="s">
        <v>842</v>
      </c>
      <c r="B10" s="59">
        <f>VLOOKUP($A10,'Return Data'!$B$7:$R$2292,3,0)</f>
        <v>44771</v>
      </c>
      <c r="C10" s="60">
        <f>VLOOKUP($A10,'Return Data'!$B$7:$R$2292,4,0)</f>
        <v>45.529400000000003</v>
      </c>
      <c r="D10" s="60">
        <f>VLOOKUP($A10,'Return Data'!$B$7:$R$2292,9,0)</f>
        <v>14.039899999999999</v>
      </c>
      <c r="E10" s="61">
        <f t="shared" si="0"/>
        <v>8</v>
      </c>
      <c r="F10" s="60">
        <f>VLOOKUP($A10,'Return Data'!$B$7:$R$2292,10,0)</f>
        <v>-6.3902000000000001</v>
      </c>
      <c r="G10" s="61">
        <f t="shared" si="1"/>
        <v>9</v>
      </c>
      <c r="H10" s="60">
        <f>VLOOKUP($A10,'Return Data'!$B$7:$R$2292,11,0)</f>
        <v>14.2623</v>
      </c>
      <c r="I10" s="61">
        <f t="shared" si="2"/>
        <v>9</v>
      </c>
      <c r="J10" s="60">
        <f>VLOOKUP($A10,'Return Data'!$B$7:$R$2292,12,0)</f>
        <v>9.3137000000000008</v>
      </c>
      <c r="K10" s="61">
        <f t="shared" si="3"/>
        <v>8</v>
      </c>
      <c r="L10" s="60">
        <f>VLOOKUP($A10,'Return Data'!$B$7:$R$2292,13,0)</f>
        <v>6.0841000000000003</v>
      </c>
      <c r="M10" s="61">
        <f t="shared" si="4"/>
        <v>8</v>
      </c>
      <c r="N10" s="60">
        <f>VLOOKUP($A10,'Return Data'!$B$7:$R$2292,17,0)</f>
        <v>-1.958</v>
      </c>
      <c r="O10" s="61">
        <f t="shared" si="5"/>
        <v>8</v>
      </c>
      <c r="P10" s="60">
        <f>VLOOKUP($A10,'Return Data'!$B$7:$R$2292,14,0)</f>
        <v>12.230600000000001</v>
      </c>
      <c r="Q10" s="61">
        <f t="shared" si="6"/>
        <v>9</v>
      </c>
      <c r="R10" s="60">
        <f>VLOOKUP($A10,'Return Data'!$B$7:$R$2292,16,0)</f>
        <v>8.0614000000000008</v>
      </c>
      <c r="S10" s="62">
        <f t="shared" si="7"/>
        <v>7</v>
      </c>
    </row>
    <row r="11" spans="1:19" x14ac:dyDescent="0.3">
      <c r="A11" s="77" t="s">
        <v>844</v>
      </c>
      <c r="B11" s="59">
        <f>VLOOKUP($A11,'Return Data'!$B$7:$R$2292,3,0)</f>
        <v>44771</v>
      </c>
      <c r="C11" s="60">
        <f>VLOOKUP($A11,'Return Data'!$B$7:$R$2292,4,0)</f>
        <v>45.4773</v>
      </c>
      <c r="D11" s="60">
        <f>VLOOKUP($A11,'Return Data'!$B$7:$R$2292,9,0)</f>
        <v>14.266999999999999</v>
      </c>
      <c r="E11" s="61">
        <f t="shared" si="0"/>
        <v>4</v>
      </c>
      <c r="F11" s="60">
        <f>VLOOKUP($A11,'Return Data'!$B$7:$R$2292,10,0)</f>
        <v>-6.2409999999999997</v>
      </c>
      <c r="G11" s="61">
        <f t="shared" si="1"/>
        <v>5</v>
      </c>
      <c r="H11" s="60">
        <f>VLOOKUP($A11,'Return Data'!$B$7:$R$2292,11,0)</f>
        <v>14.381600000000001</v>
      </c>
      <c r="I11" s="61">
        <f t="shared" si="2"/>
        <v>5</v>
      </c>
      <c r="J11" s="60">
        <f>VLOOKUP($A11,'Return Data'!$B$7:$R$2292,12,0)</f>
        <v>9.4331999999999994</v>
      </c>
      <c r="K11" s="61">
        <f t="shared" si="3"/>
        <v>4</v>
      </c>
      <c r="L11" s="60">
        <f>VLOOKUP($A11,'Return Data'!$B$7:$R$2292,13,0)</f>
        <v>6.1978</v>
      </c>
      <c r="M11" s="61">
        <f t="shared" si="4"/>
        <v>3</v>
      </c>
      <c r="N11" s="60">
        <f>VLOOKUP($A11,'Return Data'!$B$7:$R$2292,17,0)</f>
        <v>-1.9085000000000001</v>
      </c>
      <c r="O11" s="61">
        <f t="shared" si="5"/>
        <v>5</v>
      </c>
      <c r="P11" s="60">
        <f>VLOOKUP($A11,'Return Data'!$B$7:$R$2292,14,0)</f>
        <v>12.2326</v>
      </c>
      <c r="Q11" s="61">
        <f t="shared" si="6"/>
        <v>8</v>
      </c>
      <c r="R11" s="60">
        <f>VLOOKUP($A11,'Return Data'!$B$7:$R$2292,16,0)</f>
        <v>7.6212999999999997</v>
      </c>
      <c r="S11" s="62">
        <f t="shared" si="7"/>
        <v>8</v>
      </c>
    </row>
    <row r="12" spans="1:19" x14ac:dyDescent="0.3">
      <c r="A12" s="77" t="s">
        <v>846</v>
      </c>
      <c r="B12" s="59">
        <f>VLOOKUP($A12,'Return Data'!$B$7:$R$2292,3,0)</f>
        <v>44771</v>
      </c>
      <c r="C12" s="60">
        <f>VLOOKUP($A12,'Return Data'!$B$7:$R$2292,4,0)</f>
        <v>4735.4755999999998</v>
      </c>
      <c r="D12" s="60">
        <f>VLOOKUP($A12,'Return Data'!$B$7:$R$2292,9,0)</f>
        <v>14.5152</v>
      </c>
      <c r="E12" s="61">
        <f t="shared" si="0"/>
        <v>3</v>
      </c>
      <c r="F12" s="60">
        <f>VLOOKUP($A12,'Return Data'!$B$7:$R$2292,10,0)</f>
        <v>-6.1896000000000004</v>
      </c>
      <c r="G12" s="61">
        <f t="shared" si="1"/>
        <v>4</v>
      </c>
      <c r="H12" s="60">
        <f>VLOOKUP($A12,'Return Data'!$B$7:$R$2292,11,0)</f>
        <v>14.778499999999999</v>
      </c>
      <c r="I12" s="61">
        <f t="shared" si="2"/>
        <v>1</v>
      </c>
      <c r="J12" s="60">
        <f>VLOOKUP($A12,'Return Data'!$B$7:$R$2292,12,0)</f>
        <v>9.7598000000000003</v>
      </c>
      <c r="K12" s="61">
        <f t="shared" si="3"/>
        <v>1</v>
      </c>
      <c r="L12" s="60">
        <f>VLOOKUP($A12,'Return Data'!$B$7:$R$2292,13,0)</f>
        <v>6.4726999999999997</v>
      </c>
      <c r="M12" s="61">
        <f t="shared" si="4"/>
        <v>1</v>
      </c>
      <c r="N12" s="60">
        <f>VLOOKUP($A12,'Return Data'!$B$7:$R$2292,17,0)</f>
        <v>-1.6887000000000001</v>
      </c>
      <c r="O12" s="61">
        <f t="shared" si="5"/>
        <v>1</v>
      </c>
      <c r="P12" s="60">
        <f>VLOOKUP($A12,'Return Data'!$B$7:$R$2292,14,0)</f>
        <v>12.4506</v>
      </c>
      <c r="Q12" s="61">
        <f t="shared" si="6"/>
        <v>5</v>
      </c>
      <c r="R12" s="60">
        <f>VLOOKUP($A12,'Return Data'!$B$7:$R$2292,16,0)</f>
        <v>4.6726999999999999</v>
      </c>
      <c r="S12" s="62">
        <f t="shared" si="7"/>
        <v>11</v>
      </c>
    </row>
    <row r="13" spans="1:19" x14ac:dyDescent="0.3">
      <c r="A13" s="77" t="s">
        <v>848</v>
      </c>
      <c r="B13" s="59">
        <f>VLOOKUP($A13,'Return Data'!$B$7:$R$2292,3,0)</f>
        <v>44771</v>
      </c>
      <c r="C13" s="60">
        <f>VLOOKUP($A13,'Return Data'!$B$7:$R$2292,4,0)</f>
        <v>4616.5666000000001</v>
      </c>
      <c r="D13" s="60">
        <f>VLOOKUP($A13,'Return Data'!$B$7:$R$2292,9,0)</f>
        <v>14.176299999999999</v>
      </c>
      <c r="E13" s="61">
        <f t="shared" si="0"/>
        <v>5</v>
      </c>
      <c r="F13" s="60">
        <f>VLOOKUP($A13,'Return Data'!$B$7:$R$2292,10,0)</f>
        <v>-6.3380000000000001</v>
      </c>
      <c r="G13" s="61">
        <f t="shared" si="1"/>
        <v>6</v>
      </c>
      <c r="H13" s="60">
        <f>VLOOKUP($A13,'Return Data'!$B$7:$R$2292,11,0)</f>
        <v>14.430300000000001</v>
      </c>
      <c r="I13" s="61">
        <f t="shared" si="2"/>
        <v>4</v>
      </c>
      <c r="J13" s="60">
        <f>VLOOKUP($A13,'Return Data'!$B$7:$R$2292,12,0)</f>
        <v>9.4530999999999992</v>
      </c>
      <c r="K13" s="61">
        <f t="shared" si="3"/>
        <v>3</v>
      </c>
      <c r="L13" s="60">
        <f>VLOOKUP($A13,'Return Data'!$B$7:$R$2292,13,0)</f>
        <v>6.1967999999999996</v>
      </c>
      <c r="M13" s="61">
        <f t="shared" si="4"/>
        <v>4</v>
      </c>
      <c r="N13" s="60">
        <f>VLOOKUP($A13,'Return Data'!$B$7:$R$2292,17,0)</f>
        <v>-1.8551</v>
      </c>
      <c r="O13" s="61">
        <f t="shared" si="5"/>
        <v>4</v>
      </c>
      <c r="P13" s="60">
        <f>VLOOKUP($A13,'Return Data'!$B$7:$R$2292,14,0)</f>
        <v>12.585100000000001</v>
      </c>
      <c r="Q13" s="61">
        <f t="shared" si="6"/>
        <v>2</v>
      </c>
      <c r="R13" s="60">
        <f>VLOOKUP($A13,'Return Data'!$B$7:$R$2292,16,0)</f>
        <v>8.4847000000000001</v>
      </c>
      <c r="S13" s="62">
        <f t="shared" si="7"/>
        <v>6</v>
      </c>
    </row>
    <row r="14" spans="1:19" x14ac:dyDescent="0.3">
      <c r="A14" s="77" t="s">
        <v>850</v>
      </c>
      <c r="B14" s="59">
        <f>VLOOKUP($A14,'Return Data'!$B$7:$R$2292,3,0)</f>
        <v>44771</v>
      </c>
      <c r="C14" s="60">
        <f>VLOOKUP($A14,'Return Data'!$B$7:$R$2292,4,0)</f>
        <v>44.435899999999997</v>
      </c>
      <c r="D14" s="60">
        <f>VLOOKUP($A14,'Return Data'!$B$7:$R$2292,9,0)</f>
        <v>14.0532</v>
      </c>
      <c r="E14" s="61">
        <f t="shared" si="0"/>
        <v>7</v>
      </c>
      <c r="F14" s="60">
        <f>VLOOKUP($A14,'Return Data'!$B$7:$R$2292,10,0)</f>
        <v>-6.3586999999999998</v>
      </c>
      <c r="G14" s="61">
        <f t="shared" si="1"/>
        <v>7</v>
      </c>
      <c r="H14" s="60">
        <f>VLOOKUP($A14,'Return Data'!$B$7:$R$2292,11,0)</f>
        <v>14.2949</v>
      </c>
      <c r="I14" s="61">
        <f t="shared" si="2"/>
        <v>6</v>
      </c>
      <c r="J14" s="60">
        <f>VLOOKUP($A14,'Return Data'!$B$7:$R$2292,12,0)</f>
        <v>9.3496000000000006</v>
      </c>
      <c r="K14" s="61">
        <f t="shared" si="3"/>
        <v>7</v>
      </c>
      <c r="L14" s="60">
        <f>VLOOKUP($A14,'Return Data'!$B$7:$R$2292,13,0)</f>
        <v>6.1207000000000003</v>
      </c>
      <c r="M14" s="61">
        <f t="shared" si="4"/>
        <v>7</v>
      </c>
      <c r="N14" s="60">
        <f>VLOOKUP($A14,'Return Data'!$B$7:$R$2292,17,0)</f>
        <v>-1.9213</v>
      </c>
      <c r="O14" s="61">
        <f t="shared" si="5"/>
        <v>7</v>
      </c>
      <c r="P14" s="60">
        <f>VLOOKUP($A14,'Return Data'!$B$7:$R$2292,14,0)</f>
        <v>12.434799999999999</v>
      </c>
      <c r="Q14" s="61">
        <f t="shared" si="6"/>
        <v>6</v>
      </c>
      <c r="R14" s="60">
        <f>VLOOKUP($A14,'Return Data'!$B$7:$R$2292,16,0)</f>
        <v>11.3864</v>
      </c>
      <c r="S14" s="62">
        <f t="shared" si="7"/>
        <v>1</v>
      </c>
    </row>
    <row r="15" spans="1:19" x14ac:dyDescent="0.3">
      <c r="A15" s="77" t="s">
        <v>852</v>
      </c>
      <c r="B15" s="59">
        <f>VLOOKUP($A15,'Return Data'!$B$7:$R$2292,3,0)</f>
        <v>44771</v>
      </c>
      <c r="C15" s="60">
        <f>VLOOKUP($A15,'Return Data'!$B$7:$R$2292,4,0)</f>
        <v>44.356699999999996</v>
      </c>
      <c r="D15" s="60">
        <f>VLOOKUP($A15,'Return Data'!$B$7:$R$2292,9,0)</f>
        <v>10.839700000000001</v>
      </c>
      <c r="E15" s="61">
        <f t="shared" si="0"/>
        <v>11</v>
      </c>
      <c r="F15" s="60">
        <f>VLOOKUP($A15,'Return Data'!$B$7:$R$2292,10,0)</f>
        <v>-6.0148999999999999</v>
      </c>
      <c r="G15" s="61">
        <f t="shared" si="1"/>
        <v>2</v>
      </c>
      <c r="H15" s="60">
        <f>VLOOKUP($A15,'Return Data'!$B$7:$R$2292,11,0)</f>
        <v>13.6456</v>
      </c>
      <c r="I15" s="61">
        <f t="shared" si="2"/>
        <v>11</v>
      </c>
      <c r="J15" s="60">
        <f>VLOOKUP($A15,'Return Data'!$B$7:$R$2292,12,0)</f>
        <v>9.0774000000000008</v>
      </c>
      <c r="K15" s="61">
        <f t="shared" si="3"/>
        <v>10</v>
      </c>
      <c r="L15" s="60">
        <f>VLOOKUP($A15,'Return Data'!$B$7:$R$2292,13,0)</f>
        <v>5.7904999999999998</v>
      </c>
      <c r="M15" s="61">
        <f t="shared" si="4"/>
        <v>10</v>
      </c>
      <c r="N15" s="60">
        <f>VLOOKUP($A15,'Return Data'!$B$7:$R$2292,17,0)</f>
        <v>-2.2094</v>
      </c>
      <c r="O15" s="61">
        <f t="shared" si="5"/>
        <v>10</v>
      </c>
      <c r="P15" s="60">
        <f>VLOOKUP($A15,'Return Data'!$B$7:$R$2292,14,0)</f>
        <v>12.2614</v>
      </c>
      <c r="Q15" s="61">
        <f t="shared" si="6"/>
        <v>7</v>
      </c>
      <c r="R15" s="60">
        <f>VLOOKUP($A15,'Return Data'!$B$7:$R$2292,16,0)</f>
        <v>10.5542</v>
      </c>
      <c r="S15" s="62">
        <f t="shared" si="7"/>
        <v>3</v>
      </c>
    </row>
    <row r="16" spans="1:19" x14ac:dyDescent="0.3">
      <c r="A16" s="77" t="s">
        <v>854</v>
      </c>
      <c r="B16" s="59">
        <f>VLOOKUP($A16,'Return Data'!$B$7:$R$2292,3,0)</f>
        <v>44771</v>
      </c>
      <c r="C16" s="60">
        <f>VLOOKUP($A16,'Return Data'!$B$7:$R$2292,4,0)</f>
        <v>44.091299999999997</v>
      </c>
      <c r="D16" s="60">
        <f>VLOOKUP($A16,'Return Data'!$B$7:$R$2292,9,0)</f>
        <v>14.7859</v>
      </c>
      <c r="E16" s="61">
        <f t="shared" si="0"/>
        <v>1</v>
      </c>
      <c r="F16" s="60">
        <f>VLOOKUP($A16,'Return Data'!$B$7:$R$2292,10,0)</f>
        <v>-6.3741000000000003</v>
      </c>
      <c r="G16" s="61">
        <f t="shared" si="1"/>
        <v>8</v>
      </c>
      <c r="H16" s="60">
        <f>VLOOKUP($A16,'Return Data'!$B$7:$R$2292,11,0)</f>
        <v>14.2852</v>
      </c>
      <c r="I16" s="61">
        <f t="shared" si="2"/>
        <v>7</v>
      </c>
      <c r="J16" s="60">
        <f>VLOOKUP($A16,'Return Data'!$B$7:$R$2292,12,0)</f>
        <v>9.2623999999999995</v>
      </c>
      <c r="K16" s="61">
        <f t="shared" si="3"/>
        <v>9</v>
      </c>
      <c r="L16" s="60">
        <f>VLOOKUP($A16,'Return Data'!$B$7:$R$2292,13,0)</f>
        <v>5.9859999999999998</v>
      </c>
      <c r="M16" s="61">
        <f t="shared" si="4"/>
        <v>9</v>
      </c>
      <c r="N16" s="60">
        <f>VLOOKUP($A16,'Return Data'!$B$7:$R$2292,17,0)</f>
        <v>-2.1118000000000001</v>
      </c>
      <c r="O16" s="61">
        <f t="shared" si="5"/>
        <v>9</v>
      </c>
      <c r="P16" s="60">
        <f>VLOOKUP($A16,'Return Data'!$B$7:$R$2292,14,0)</f>
        <v>12.217499999999999</v>
      </c>
      <c r="Q16" s="61">
        <f t="shared" si="6"/>
        <v>10</v>
      </c>
      <c r="R16" s="60">
        <f>VLOOKUP($A16,'Return Data'!$B$7:$R$2292,16,0)</f>
        <v>9.5205000000000002</v>
      </c>
      <c r="S16" s="62">
        <f t="shared" si="7"/>
        <v>4</v>
      </c>
    </row>
    <row r="17" spans="1:19" x14ac:dyDescent="0.3">
      <c r="A17" s="77" t="s">
        <v>2061</v>
      </c>
      <c r="B17" s="59">
        <f>VLOOKUP($A17,'Return Data'!$B$7:$R$2292,3,0)</f>
        <v>44771</v>
      </c>
      <c r="C17" s="60">
        <f>VLOOKUP($A17,'Return Data'!$B$7:$R$2292,4,0)</f>
        <v>45.610900000000001</v>
      </c>
      <c r="D17" s="60">
        <f>VLOOKUP($A17,'Return Data'!$B$7:$R$2292,9,0)</f>
        <v>14.030900000000001</v>
      </c>
      <c r="E17" s="61">
        <f t="shared" si="0"/>
        <v>9</v>
      </c>
      <c r="F17" s="60">
        <f>VLOOKUP($A17,'Return Data'!$B$7:$R$2292,10,0)</f>
        <v>-6.4367999999999999</v>
      </c>
      <c r="G17" s="61">
        <f t="shared" si="1"/>
        <v>10</v>
      </c>
      <c r="H17" s="60">
        <f>VLOOKUP($A17,'Return Data'!$B$7:$R$2292,11,0)</f>
        <v>14.279400000000001</v>
      </c>
      <c r="I17" s="61">
        <f t="shared" si="2"/>
        <v>8</v>
      </c>
      <c r="J17" s="60">
        <f>VLOOKUP($A17,'Return Data'!$B$7:$R$2292,12,0)</f>
        <v>9.3621999999999996</v>
      </c>
      <c r="K17" s="61">
        <f t="shared" si="3"/>
        <v>6</v>
      </c>
      <c r="L17" s="60">
        <f>VLOOKUP($A17,'Return Data'!$B$7:$R$2292,13,0)</f>
        <v>6.1279000000000003</v>
      </c>
      <c r="M17" s="61">
        <f t="shared" si="4"/>
        <v>6</v>
      </c>
      <c r="N17" s="60">
        <f>VLOOKUP($A17,'Return Data'!$B$7:$R$2292,17,0)</f>
        <v>-1.9201999999999999</v>
      </c>
      <c r="O17" s="61">
        <f t="shared" si="5"/>
        <v>6</v>
      </c>
      <c r="P17" s="60">
        <f>VLOOKUP($A17,'Return Data'!$B$7:$R$2292,14,0)</f>
        <v>12.4831</v>
      </c>
      <c r="Q17" s="61">
        <f t="shared" si="6"/>
        <v>4</v>
      </c>
      <c r="R17" s="60">
        <f>VLOOKUP($A17,'Return Data'!$B$7:$R$2292,16,0)</f>
        <v>8.9916999999999998</v>
      </c>
      <c r="S17" s="62">
        <f t="shared" si="7"/>
        <v>5</v>
      </c>
    </row>
    <row r="18" spans="1:19" x14ac:dyDescent="0.3">
      <c r="A18" s="77" t="s">
        <v>857</v>
      </c>
      <c r="B18" s="59">
        <f>VLOOKUP($A18,'Return Data'!$B$7:$R$2292,3,0)</f>
        <v>44771</v>
      </c>
      <c r="C18" s="60">
        <f>VLOOKUP($A18,'Return Data'!$B$7:$R$2292,4,0)</f>
        <v>44.341500000000003</v>
      </c>
      <c r="D18" s="60">
        <f>VLOOKUP($A18,'Return Data'!$B$7:$R$2292,9,0)</f>
        <v>13.853300000000001</v>
      </c>
      <c r="E18" s="61">
        <f t="shared" si="0"/>
        <v>10</v>
      </c>
      <c r="F18" s="60">
        <f>VLOOKUP($A18,'Return Data'!$B$7:$R$2292,10,0)</f>
        <v>-7.0366999999999997</v>
      </c>
      <c r="G18" s="61">
        <f t="shared" si="1"/>
        <v>11</v>
      </c>
      <c r="H18" s="60">
        <f>VLOOKUP($A18,'Return Data'!$B$7:$R$2292,11,0)</f>
        <v>14.039300000000001</v>
      </c>
      <c r="I18" s="61">
        <f t="shared" si="2"/>
        <v>10</v>
      </c>
      <c r="J18" s="60">
        <f>VLOOKUP($A18,'Return Data'!$B$7:$R$2292,12,0)</f>
        <v>8.9810999999999996</v>
      </c>
      <c r="K18" s="61">
        <f t="shared" si="3"/>
        <v>11</v>
      </c>
      <c r="L18" s="60">
        <f>VLOOKUP($A18,'Return Data'!$B$7:$R$2292,13,0)</f>
        <v>5.6744000000000003</v>
      </c>
      <c r="M18" s="61">
        <f t="shared" si="4"/>
        <v>11</v>
      </c>
      <c r="N18" s="60">
        <f>VLOOKUP($A18,'Return Data'!$B$7:$R$2292,17,0)</f>
        <v>-2.4857999999999998</v>
      </c>
      <c r="O18" s="61">
        <f t="shared" si="5"/>
        <v>11</v>
      </c>
      <c r="P18" s="60">
        <f>VLOOKUP($A18,'Return Data'!$B$7:$R$2292,14,0)</f>
        <v>11.9549</v>
      </c>
      <c r="Q18" s="61">
        <f t="shared" si="6"/>
        <v>11</v>
      </c>
      <c r="R18" s="60">
        <f>VLOOKUP($A18,'Return Data'!$B$7:$R$2292,16,0)</f>
        <v>10.6234</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13.947172727272726</v>
      </c>
      <c r="E20" s="83"/>
      <c r="F20" s="84">
        <f>AVERAGE(F8:F18)</f>
        <v>-6.316481818181817</v>
      </c>
      <c r="G20" s="83"/>
      <c r="H20" s="84">
        <f>AVERAGE(H8:H18)</f>
        <v>14.305336363636364</v>
      </c>
      <c r="I20" s="83"/>
      <c r="J20" s="84">
        <f>AVERAGE(J8:J18)</f>
        <v>9.3551545454545462</v>
      </c>
      <c r="K20" s="83"/>
      <c r="L20" s="84">
        <f>AVERAGE(L8:L18)</f>
        <v>6.0970090909090908</v>
      </c>
      <c r="M20" s="83"/>
      <c r="N20" s="84">
        <f>AVERAGE(N8:N18)</f>
        <v>-1.9679272727272732</v>
      </c>
      <c r="O20" s="83"/>
      <c r="P20" s="84">
        <f>AVERAGE(P8:P18)</f>
        <v>12.364027272727272</v>
      </c>
      <c r="Q20" s="83"/>
      <c r="R20" s="84">
        <f>AVERAGE(R8:R18)</f>
        <v>8.5146181818181805</v>
      </c>
      <c r="S20" s="85"/>
    </row>
    <row r="21" spans="1:19" x14ac:dyDescent="0.3">
      <c r="A21" s="82" t="s">
        <v>28</v>
      </c>
      <c r="B21" s="83"/>
      <c r="C21" s="83"/>
      <c r="D21" s="84">
        <f>MIN(D8:D18)</f>
        <v>10.839700000000001</v>
      </c>
      <c r="E21" s="83"/>
      <c r="F21" s="84">
        <f>MIN(F8:F18)</f>
        <v>-7.0366999999999997</v>
      </c>
      <c r="G21" s="83"/>
      <c r="H21" s="84">
        <f>MIN(H8:H18)</f>
        <v>13.6456</v>
      </c>
      <c r="I21" s="83"/>
      <c r="J21" s="84">
        <f>MIN(J8:J18)</f>
        <v>8.9810999999999996</v>
      </c>
      <c r="K21" s="83"/>
      <c r="L21" s="84">
        <f>MIN(L8:L18)</f>
        <v>5.6744000000000003</v>
      </c>
      <c r="M21" s="83"/>
      <c r="N21" s="84">
        <f>MIN(N8:N18)</f>
        <v>-2.4857999999999998</v>
      </c>
      <c r="O21" s="83"/>
      <c r="P21" s="84">
        <f>MIN(P8:P18)</f>
        <v>11.9549</v>
      </c>
      <c r="Q21" s="83"/>
      <c r="R21" s="84">
        <f>MIN(R8:R18)</f>
        <v>4.6726999999999999</v>
      </c>
      <c r="S21" s="85"/>
    </row>
    <row r="22" spans="1:19" ht="15" thickBot="1" x14ac:dyDescent="0.35">
      <c r="A22" s="86" t="s">
        <v>29</v>
      </c>
      <c r="B22" s="87"/>
      <c r="C22" s="87"/>
      <c r="D22" s="88">
        <f>MAX(D8:D18)</f>
        <v>14.7859</v>
      </c>
      <c r="E22" s="87"/>
      <c r="F22" s="88">
        <f>MAX(F8:F18)</f>
        <v>-5.9634999999999998</v>
      </c>
      <c r="G22" s="87"/>
      <c r="H22" s="88">
        <f>MAX(H8:H18)</f>
        <v>14.778499999999999</v>
      </c>
      <c r="I22" s="87"/>
      <c r="J22" s="88">
        <f>MAX(J8:J18)</f>
        <v>9.7598000000000003</v>
      </c>
      <c r="K22" s="87"/>
      <c r="L22" s="88">
        <f>MAX(L8:L18)</f>
        <v>6.4726999999999997</v>
      </c>
      <c r="M22" s="87"/>
      <c r="N22" s="88">
        <f>MAX(N8:N18)</f>
        <v>-1.6887000000000001</v>
      </c>
      <c r="O22" s="87"/>
      <c r="P22" s="88">
        <f>MAX(P8:P18)</f>
        <v>12.5871</v>
      </c>
      <c r="Q22" s="87"/>
      <c r="R22" s="88">
        <f>MAX(R8:R18)</f>
        <v>11.3864</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44771</v>
      </c>
      <c r="C8" s="60">
        <f>VLOOKUP($A8,'Return Data'!$B$7:$R$2292,4,0)</f>
        <v>15.676399999999999</v>
      </c>
      <c r="D8" s="60">
        <f>VLOOKUP($A8,'Return Data'!$B$7:$R$2292,9,0)</f>
        <v>6.9390000000000001</v>
      </c>
      <c r="E8" s="61">
        <f>RANK(D8,D$8:D$18,0)</f>
        <v>4</v>
      </c>
      <c r="F8" s="60">
        <f>VLOOKUP($A8,'Return Data'!$B$7:$R$2292,10,0)</f>
        <v>-4.2579000000000002</v>
      </c>
      <c r="G8" s="61">
        <f>RANK(F8,F$8:F$18,0)</f>
        <v>1</v>
      </c>
      <c r="H8" s="60">
        <f>VLOOKUP($A8,'Return Data'!$B$7:$R$2292,11,0)</f>
        <v>13.4941</v>
      </c>
      <c r="I8" s="61">
        <f>RANK(H8,H$8:H$18,0)</f>
        <v>2</v>
      </c>
      <c r="J8" s="60">
        <f>VLOOKUP($A8,'Return Data'!$B$7:$R$2292,12,0)</f>
        <v>8.4347999999999992</v>
      </c>
      <c r="K8" s="61">
        <f>RANK(J8,J$8:J$18,0)</f>
        <v>3</v>
      </c>
      <c r="L8" s="60">
        <f>VLOOKUP($A8,'Return Data'!$B$7:$R$2292,13,0)</f>
        <v>5.7922000000000002</v>
      </c>
      <c r="M8" s="61">
        <f>RANK(L8,L$8:L$18,0)</f>
        <v>3</v>
      </c>
      <c r="N8" s="60">
        <f>VLOOKUP($A8,'Return Data'!$B$7:$R$2292,17,0)</f>
        <v>-2.4621</v>
      </c>
      <c r="O8" s="61">
        <f>RANK(N8,N$8:N$18,0)</f>
        <v>2</v>
      </c>
      <c r="P8" s="60">
        <f>VLOOKUP($A8,'Return Data'!$B$7:$R$2292,14,0)</f>
        <v>12.262700000000001</v>
      </c>
      <c r="Q8" s="61">
        <f>RANK(P8,P$8:P$18,0)</f>
        <v>8</v>
      </c>
      <c r="R8" s="60">
        <f>VLOOKUP($A8,'Return Data'!$B$7:$R$2292,16,0)</f>
        <v>4.4330999999999996</v>
      </c>
      <c r="S8" s="62">
        <f>RANK(R8,R$8:R$18,0)</f>
        <v>6</v>
      </c>
    </row>
    <row r="9" spans="1:19" x14ac:dyDescent="0.3">
      <c r="A9" s="77" t="s">
        <v>840</v>
      </c>
      <c r="B9" s="59">
        <f>VLOOKUP($A9,'Return Data'!$B$7:$R$2292,3,0)</f>
        <v>44771</v>
      </c>
      <c r="C9" s="60">
        <f>VLOOKUP($A9,'Return Data'!$B$7:$R$2292,4,0)</f>
        <v>15.6044</v>
      </c>
      <c r="D9" s="60">
        <f>VLOOKUP($A9,'Return Data'!$B$7:$R$2292,9,0)</f>
        <v>6.6715999999999998</v>
      </c>
      <c r="E9" s="61">
        <f t="shared" ref="E9:E18" si="0">RANK(D9,D$8:D$18,0)</f>
        <v>5</v>
      </c>
      <c r="F9" s="60">
        <f>VLOOKUP($A9,'Return Data'!$B$7:$R$2292,10,0)</f>
        <v>-8.0649999999999995</v>
      </c>
      <c r="G9" s="61">
        <f t="shared" ref="G9:G18" si="1">RANK(F9,F$8:F$18,0)</f>
        <v>8</v>
      </c>
      <c r="H9" s="60">
        <f>VLOOKUP($A9,'Return Data'!$B$7:$R$2292,11,0)</f>
        <v>13.2636</v>
      </c>
      <c r="I9" s="61">
        <f t="shared" ref="I9:I18" si="2">RANK(H9,H$8:H$18,0)</f>
        <v>3</v>
      </c>
      <c r="J9" s="60">
        <f>VLOOKUP($A9,'Return Data'!$B$7:$R$2292,12,0)</f>
        <v>8.3513000000000002</v>
      </c>
      <c r="K9" s="61">
        <f t="shared" ref="K9:K18" si="3">RANK(J9,J$8:J$18,0)</f>
        <v>4</v>
      </c>
      <c r="L9" s="60">
        <f>VLOOKUP($A9,'Return Data'!$B$7:$R$2292,13,0)</f>
        <v>5.6493000000000002</v>
      </c>
      <c r="M9" s="61">
        <f t="shared" ref="M9:M18" si="4">RANK(L9,L$8:L$18,0)</f>
        <v>4</v>
      </c>
      <c r="N9" s="60">
        <f>VLOOKUP($A9,'Return Data'!$B$7:$R$2292,17,0)</f>
        <v>-2.2685</v>
      </c>
      <c r="O9" s="61">
        <f t="shared" ref="O9:O18" si="5">RANK(N9,N$8:N$18,0)</f>
        <v>1</v>
      </c>
      <c r="P9" s="60">
        <f>VLOOKUP($A9,'Return Data'!$B$7:$R$2292,14,0)</f>
        <v>13.0296</v>
      </c>
      <c r="Q9" s="61">
        <f t="shared" ref="Q9:Q18" si="6">RANK(P9,P$8:P$18,0)</f>
        <v>1</v>
      </c>
      <c r="R9" s="60">
        <f>VLOOKUP($A9,'Return Data'!$B$7:$R$2292,16,0)</f>
        <v>4.2138</v>
      </c>
      <c r="S9" s="62">
        <f t="shared" ref="S9:S18" si="7">RANK(R9,R$8:R$18,0)</f>
        <v>7</v>
      </c>
    </row>
    <row r="10" spans="1:19" x14ac:dyDescent="0.3">
      <c r="A10" s="77" t="s">
        <v>841</v>
      </c>
      <c r="B10" s="59">
        <f>VLOOKUP($A10,'Return Data'!$B$7:$R$2292,3,0)</f>
        <v>44771</v>
      </c>
      <c r="C10" s="60">
        <f>VLOOKUP($A10,'Return Data'!$B$7:$R$2292,4,0)</f>
        <v>13.674799999999999</v>
      </c>
      <c r="D10" s="60">
        <f>VLOOKUP($A10,'Return Data'!$B$7:$R$2292,9,0)</f>
        <v>-100.72580000000001</v>
      </c>
      <c r="E10" s="61">
        <f t="shared" si="0"/>
        <v>11</v>
      </c>
      <c r="F10" s="60">
        <f>VLOOKUP($A10,'Return Data'!$B$7:$R$2292,10,0)</f>
        <v>-96.677300000000002</v>
      </c>
      <c r="G10" s="61">
        <f t="shared" si="1"/>
        <v>11</v>
      </c>
      <c r="H10" s="60">
        <f>VLOOKUP($A10,'Return Data'!$B$7:$R$2292,11,0)</f>
        <v>-29.572299999999998</v>
      </c>
      <c r="I10" s="61">
        <f t="shared" si="2"/>
        <v>11</v>
      </c>
      <c r="J10" s="60">
        <f>VLOOKUP($A10,'Return Data'!$B$7:$R$2292,12,0)</f>
        <v>-29.645399999999999</v>
      </c>
      <c r="K10" s="61">
        <f t="shared" si="3"/>
        <v>11</v>
      </c>
      <c r="L10" s="60">
        <f>VLOOKUP($A10,'Return Data'!$B$7:$R$2292,13,0)</f>
        <v>-26.244800000000001</v>
      </c>
      <c r="M10" s="61">
        <f t="shared" si="4"/>
        <v>11</v>
      </c>
      <c r="N10" s="60">
        <f>VLOOKUP($A10,'Return Data'!$B$7:$R$2292,17,0)</f>
        <v>-22.501300000000001</v>
      </c>
      <c r="O10" s="61">
        <f t="shared" si="5"/>
        <v>11</v>
      </c>
      <c r="P10" s="60">
        <f>VLOOKUP($A10,'Return Data'!$B$7:$R$2292,14,0)</f>
        <v>0.17399999999999999</v>
      </c>
      <c r="Q10" s="61">
        <f t="shared" si="6"/>
        <v>11</v>
      </c>
      <c r="R10" s="60">
        <f>VLOOKUP($A10,'Return Data'!$B$7:$R$2292,16,0)</f>
        <v>2.1252</v>
      </c>
      <c r="S10" s="62">
        <f t="shared" si="7"/>
        <v>11</v>
      </c>
    </row>
    <row r="11" spans="1:19" x14ac:dyDescent="0.3">
      <c r="A11" s="77" t="s">
        <v>843</v>
      </c>
      <c r="B11" s="59">
        <f>VLOOKUP($A11,'Return Data'!$B$7:$R$2292,3,0)</f>
        <v>44771</v>
      </c>
      <c r="C11" s="60">
        <f>VLOOKUP($A11,'Return Data'!$B$7:$R$2292,4,0)</f>
        <v>15.9994</v>
      </c>
      <c r="D11" s="60">
        <f>VLOOKUP($A11,'Return Data'!$B$7:$R$2292,9,0)</f>
        <v>2.4382999999999999</v>
      </c>
      <c r="E11" s="61">
        <f t="shared" si="0"/>
        <v>9</v>
      </c>
      <c r="F11" s="60">
        <f>VLOOKUP($A11,'Return Data'!$B$7:$R$2292,10,0)</f>
        <v>-8.2477</v>
      </c>
      <c r="G11" s="61">
        <f t="shared" si="1"/>
        <v>9</v>
      </c>
      <c r="H11" s="60">
        <f>VLOOKUP($A11,'Return Data'!$B$7:$R$2292,11,0)</f>
        <v>11.7906</v>
      </c>
      <c r="I11" s="61">
        <f t="shared" si="2"/>
        <v>8</v>
      </c>
      <c r="J11" s="60">
        <f>VLOOKUP($A11,'Return Data'!$B$7:$R$2292,12,0)</f>
        <v>7.7930000000000001</v>
      </c>
      <c r="K11" s="61">
        <f t="shared" si="3"/>
        <v>7</v>
      </c>
      <c r="L11" s="60">
        <f>VLOOKUP($A11,'Return Data'!$B$7:$R$2292,13,0)</f>
        <v>5.2149000000000001</v>
      </c>
      <c r="M11" s="61">
        <f t="shared" si="4"/>
        <v>8</v>
      </c>
      <c r="N11" s="60">
        <f>VLOOKUP($A11,'Return Data'!$B$7:$R$2292,17,0)</f>
        <v>-2.8826999999999998</v>
      </c>
      <c r="O11" s="61">
        <f t="shared" si="5"/>
        <v>7</v>
      </c>
      <c r="P11" s="60">
        <f>VLOOKUP($A11,'Return Data'!$B$7:$R$2292,14,0)</f>
        <v>12.312099999999999</v>
      </c>
      <c r="Q11" s="61">
        <f t="shared" si="6"/>
        <v>6</v>
      </c>
      <c r="R11" s="60">
        <f>VLOOKUP($A11,'Return Data'!$B$7:$R$2292,16,0)</f>
        <v>4.4695999999999998</v>
      </c>
      <c r="S11" s="62">
        <f t="shared" si="7"/>
        <v>5</v>
      </c>
    </row>
    <row r="12" spans="1:19" x14ac:dyDescent="0.3">
      <c r="A12" s="77" t="s">
        <v>845</v>
      </c>
      <c r="B12" s="59">
        <f>VLOOKUP($A12,'Return Data'!$B$7:$R$2292,3,0)</f>
        <v>44771</v>
      </c>
      <c r="C12" s="60">
        <f>VLOOKUP($A12,'Return Data'!$B$7:$R$2292,4,0)</f>
        <v>16.541599999999999</v>
      </c>
      <c r="D12" s="60">
        <f>VLOOKUP($A12,'Return Data'!$B$7:$R$2292,9,0)</f>
        <v>4.6070000000000002</v>
      </c>
      <c r="E12" s="61">
        <f t="shared" si="0"/>
        <v>7</v>
      </c>
      <c r="F12" s="60">
        <f>VLOOKUP($A12,'Return Data'!$B$7:$R$2292,10,0)</f>
        <v>-7.7450000000000001</v>
      </c>
      <c r="G12" s="61">
        <f t="shared" si="1"/>
        <v>6</v>
      </c>
      <c r="H12" s="60">
        <f>VLOOKUP($A12,'Return Data'!$B$7:$R$2292,11,0)</f>
        <v>12.1404</v>
      </c>
      <c r="I12" s="61">
        <f t="shared" si="2"/>
        <v>7</v>
      </c>
      <c r="J12" s="60">
        <f>VLOOKUP($A12,'Return Data'!$B$7:$R$2292,12,0)</f>
        <v>7.5321999999999996</v>
      </c>
      <c r="K12" s="61">
        <f t="shared" si="3"/>
        <v>9</v>
      </c>
      <c r="L12" s="60">
        <f>VLOOKUP($A12,'Return Data'!$B$7:$R$2292,13,0)</f>
        <v>5.3758999999999997</v>
      </c>
      <c r="M12" s="61">
        <f t="shared" si="4"/>
        <v>6</v>
      </c>
      <c r="N12" s="60">
        <f>VLOOKUP($A12,'Return Data'!$B$7:$R$2292,17,0)</f>
        <v>-2.895</v>
      </c>
      <c r="O12" s="61">
        <f t="shared" si="5"/>
        <v>8</v>
      </c>
      <c r="P12" s="60">
        <f>VLOOKUP($A12,'Return Data'!$B$7:$R$2292,14,0)</f>
        <v>12.1122</v>
      </c>
      <c r="Q12" s="61">
        <f t="shared" si="6"/>
        <v>9</v>
      </c>
      <c r="R12" s="60">
        <f>VLOOKUP($A12,'Return Data'!$B$7:$R$2292,16,0)</f>
        <v>4.7679</v>
      </c>
      <c r="S12" s="62">
        <f t="shared" si="7"/>
        <v>4</v>
      </c>
    </row>
    <row r="13" spans="1:19" x14ac:dyDescent="0.3">
      <c r="A13" s="77" t="s">
        <v>847</v>
      </c>
      <c r="B13" s="59">
        <f>VLOOKUP($A13,'Return Data'!$B$7:$R$2292,3,0)</f>
        <v>44771</v>
      </c>
      <c r="C13" s="60">
        <f>VLOOKUP($A13,'Return Data'!$B$7:$R$2292,4,0)</f>
        <v>13.8096</v>
      </c>
      <c r="D13" s="60">
        <f>VLOOKUP($A13,'Return Data'!$B$7:$R$2292,9,0)</f>
        <v>-9.6320999999999994</v>
      </c>
      <c r="E13" s="61">
        <f t="shared" si="0"/>
        <v>10</v>
      </c>
      <c r="F13" s="60">
        <f>VLOOKUP($A13,'Return Data'!$B$7:$R$2292,10,0)</f>
        <v>-10.502000000000001</v>
      </c>
      <c r="G13" s="61">
        <f t="shared" si="1"/>
        <v>10</v>
      </c>
      <c r="H13" s="60">
        <f>VLOOKUP($A13,'Return Data'!$B$7:$R$2292,11,0)</f>
        <v>11.400499999999999</v>
      </c>
      <c r="I13" s="61">
        <f t="shared" si="2"/>
        <v>10</v>
      </c>
      <c r="J13" s="60">
        <f>VLOOKUP($A13,'Return Data'!$B$7:$R$2292,12,0)</f>
        <v>8.0244</v>
      </c>
      <c r="K13" s="61">
        <f t="shared" si="3"/>
        <v>6</v>
      </c>
      <c r="L13" s="60">
        <f>VLOOKUP($A13,'Return Data'!$B$7:$R$2292,13,0)</f>
        <v>4.6974999999999998</v>
      </c>
      <c r="M13" s="61">
        <f t="shared" si="4"/>
        <v>10</v>
      </c>
      <c r="N13" s="60">
        <f>VLOOKUP($A13,'Return Data'!$B$7:$R$2292,17,0)</f>
        <v>-3.3546</v>
      </c>
      <c r="O13" s="61">
        <f t="shared" si="5"/>
        <v>10</v>
      </c>
      <c r="P13" s="60">
        <f>VLOOKUP($A13,'Return Data'!$B$7:$R$2292,14,0)</f>
        <v>11.251899999999999</v>
      </c>
      <c r="Q13" s="61">
        <f t="shared" si="6"/>
        <v>10</v>
      </c>
      <c r="R13" s="60">
        <f>VLOOKUP($A13,'Return Data'!$B$7:$R$2292,16,0)</f>
        <v>3.2932999999999999</v>
      </c>
      <c r="S13" s="62">
        <f t="shared" si="7"/>
        <v>10</v>
      </c>
    </row>
    <row r="14" spans="1:19" x14ac:dyDescent="0.3">
      <c r="A14" s="77" t="s">
        <v>849</v>
      </c>
      <c r="B14" s="59">
        <f>VLOOKUP($A14,'Return Data'!$B$7:$R$2292,3,0)</f>
        <v>44771</v>
      </c>
      <c r="C14" s="60">
        <f>VLOOKUP($A14,'Return Data'!$B$7:$R$2292,4,0)</f>
        <v>15.362</v>
      </c>
      <c r="D14" s="60">
        <f>VLOOKUP($A14,'Return Data'!$B$7:$R$2292,9,0)</f>
        <v>16.789200000000001</v>
      </c>
      <c r="E14" s="61">
        <f t="shared" si="0"/>
        <v>1</v>
      </c>
      <c r="F14" s="60">
        <f>VLOOKUP($A14,'Return Data'!$B$7:$R$2292,10,0)</f>
        <v>-4.5509000000000004</v>
      </c>
      <c r="G14" s="61">
        <f t="shared" si="1"/>
        <v>2</v>
      </c>
      <c r="H14" s="60">
        <f>VLOOKUP($A14,'Return Data'!$B$7:$R$2292,11,0)</f>
        <v>16.025300000000001</v>
      </c>
      <c r="I14" s="61">
        <f t="shared" si="2"/>
        <v>1</v>
      </c>
      <c r="J14" s="60">
        <f>VLOOKUP($A14,'Return Data'!$B$7:$R$2292,12,0)</f>
        <v>9.4527999999999999</v>
      </c>
      <c r="K14" s="61">
        <f t="shared" si="3"/>
        <v>1</v>
      </c>
      <c r="L14" s="60">
        <f>VLOOKUP($A14,'Return Data'!$B$7:$R$2292,13,0)</f>
        <v>6.7375999999999996</v>
      </c>
      <c r="M14" s="61">
        <f t="shared" si="4"/>
        <v>1</v>
      </c>
      <c r="N14" s="60">
        <f>VLOOKUP($A14,'Return Data'!$B$7:$R$2292,17,0)</f>
        <v>-2.7629000000000001</v>
      </c>
      <c r="O14" s="61">
        <f t="shared" si="5"/>
        <v>4</v>
      </c>
      <c r="P14" s="60">
        <f>VLOOKUP($A14,'Return Data'!$B$7:$R$2292,14,0)</f>
        <v>12.2804</v>
      </c>
      <c r="Q14" s="61">
        <f t="shared" si="6"/>
        <v>7</v>
      </c>
      <c r="R14" s="60">
        <f>VLOOKUP($A14,'Return Data'!$B$7:$R$2292,16,0)</f>
        <v>4.1116000000000001</v>
      </c>
      <c r="S14" s="62">
        <f t="shared" si="7"/>
        <v>9</v>
      </c>
    </row>
    <row r="15" spans="1:19" x14ac:dyDescent="0.3">
      <c r="A15" s="77" t="s">
        <v>851</v>
      </c>
      <c r="B15" s="59">
        <f>VLOOKUP($A15,'Return Data'!$B$7:$R$2292,3,0)</f>
        <v>44771</v>
      </c>
      <c r="C15" s="60">
        <f>VLOOKUP($A15,'Return Data'!$B$7:$R$2292,4,0)</f>
        <v>20.712199999999999</v>
      </c>
      <c r="D15" s="60">
        <f>VLOOKUP($A15,'Return Data'!$B$7:$R$2292,9,0)</f>
        <v>7.9939999999999998</v>
      </c>
      <c r="E15" s="61">
        <f t="shared" si="0"/>
        <v>2</v>
      </c>
      <c r="F15" s="60">
        <f>VLOOKUP($A15,'Return Data'!$B$7:$R$2292,10,0)</f>
        <v>-7.9401999999999999</v>
      </c>
      <c r="G15" s="61">
        <f t="shared" si="1"/>
        <v>7</v>
      </c>
      <c r="H15" s="60">
        <f>VLOOKUP($A15,'Return Data'!$B$7:$R$2292,11,0)</f>
        <v>11.4299</v>
      </c>
      <c r="I15" s="61">
        <f t="shared" si="2"/>
        <v>9</v>
      </c>
      <c r="J15" s="60">
        <f>VLOOKUP($A15,'Return Data'!$B$7:$R$2292,12,0)</f>
        <v>6.9494999999999996</v>
      </c>
      <c r="K15" s="61">
        <f t="shared" si="3"/>
        <v>10</v>
      </c>
      <c r="L15" s="60">
        <f>VLOOKUP($A15,'Return Data'!$B$7:$R$2292,13,0)</f>
        <v>4.8592000000000004</v>
      </c>
      <c r="M15" s="61">
        <f t="shared" si="4"/>
        <v>9</v>
      </c>
      <c r="N15" s="60">
        <f>VLOOKUP($A15,'Return Data'!$B$7:$R$2292,17,0)</f>
        <v>-2.7734000000000001</v>
      </c>
      <c r="O15" s="61">
        <f t="shared" si="5"/>
        <v>5</v>
      </c>
      <c r="P15" s="60">
        <f>VLOOKUP($A15,'Return Data'!$B$7:$R$2292,14,0)</f>
        <v>12.877000000000001</v>
      </c>
      <c r="Q15" s="61">
        <f t="shared" si="6"/>
        <v>2</v>
      </c>
      <c r="R15" s="60">
        <f>VLOOKUP($A15,'Return Data'!$B$7:$R$2292,16,0)</f>
        <v>6.6234999999999999</v>
      </c>
      <c r="S15" s="62">
        <f t="shared" si="7"/>
        <v>1</v>
      </c>
    </row>
    <row r="16" spans="1:19" x14ac:dyDescent="0.3">
      <c r="A16" s="77" t="s">
        <v>853</v>
      </c>
      <c r="B16" s="59">
        <f>VLOOKUP($A16,'Return Data'!$B$7:$R$2292,3,0)</f>
        <v>44771</v>
      </c>
      <c r="C16" s="60">
        <f>VLOOKUP($A16,'Return Data'!$B$7:$R$2292,4,0)</f>
        <v>20.555499999999999</v>
      </c>
      <c r="D16" s="60">
        <f>VLOOKUP($A16,'Return Data'!$B$7:$R$2292,9,0)</f>
        <v>7.9893999999999998</v>
      </c>
      <c r="E16" s="61">
        <f t="shared" si="0"/>
        <v>3</v>
      </c>
      <c r="F16" s="60">
        <f>VLOOKUP($A16,'Return Data'!$B$7:$R$2292,10,0)</f>
        <v>-6.8887</v>
      </c>
      <c r="G16" s="61">
        <f t="shared" si="1"/>
        <v>5</v>
      </c>
      <c r="H16" s="60">
        <f>VLOOKUP($A16,'Return Data'!$B$7:$R$2292,11,0)</f>
        <v>12.2204</v>
      </c>
      <c r="I16" s="61">
        <f t="shared" si="2"/>
        <v>6</v>
      </c>
      <c r="J16" s="60">
        <f>VLOOKUP($A16,'Return Data'!$B$7:$R$2292,12,0)</f>
        <v>7.7774000000000001</v>
      </c>
      <c r="K16" s="61">
        <f t="shared" si="3"/>
        <v>8</v>
      </c>
      <c r="L16" s="60">
        <f>VLOOKUP($A16,'Return Data'!$B$7:$R$2292,13,0)</f>
        <v>5.2535999999999996</v>
      </c>
      <c r="M16" s="61">
        <f t="shared" si="4"/>
        <v>7</v>
      </c>
      <c r="N16" s="60">
        <f>VLOOKUP($A16,'Return Data'!$B$7:$R$2292,17,0)</f>
        <v>-3.0531999999999999</v>
      </c>
      <c r="O16" s="61">
        <f t="shared" si="5"/>
        <v>9</v>
      </c>
      <c r="P16" s="60">
        <f>VLOOKUP($A16,'Return Data'!$B$7:$R$2292,14,0)</f>
        <v>12.429500000000001</v>
      </c>
      <c r="Q16" s="61">
        <f t="shared" si="6"/>
        <v>5</v>
      </c>
      <c r="R16" s="60">
        <f>VLOOKUP($A16,'Return Data'!$B$7:$R$2292,16,0)</f>
        <v>6.5229999999999997</v>
      </c>
      <c r="S16" s="62">
        <f t="shared" si="7"/>
        <v>3</v>
      </c>
    </row>
    <row r="17" spans="1:19" x14ac:dyDescent="0.3">
      <c r="A17" s="77" t="s">
        <v>855</v>
      </c>
      <c r="B17" s="59">
        <f>VLOOKUP($A17,'Return Data'!$B$7:$R$2292,3,0)</f>
        <v>44771</v>
      </c>
      <c r="C17" s="60">
        <f>VLOOKUP($A17,'Return Data'!$B$7:$R$2292,4,0)</f>
        <v>20.363299999999999</v>
      </c>
      <c r="D17" s="60">
        <f>VLOOKUP($A17,'Return Data'!$B$7:$R$2292,9,0)</f>
        <v>6.3060999999999998</v>
      </c>
      <c r="E17" s="61">
        <f t="shared" si="0"/>
        <v>6</v>
      </c>
      <c r="F17" s="60">
        <f>VLOOKUP($A17,'Return Data'!$B$7:$R$2292,10,0)</f>
        <v>-5.7793000000000001</v>
      </c>
      <c r="G17" s="61">
        <f t="shared" si="1"/>
        <v>3</v>
      </c>
      <c r="H17" s="60">
        <f>VLOOKUP($A17,'Return Data'!$B$7:$R$2292,11,0)</f>
        <v>13.0678</v>
      </c>
      <c r="I17" s="61">
        <f t="shared" si="2"/>
        <v>5</v>
      </c>
      <c r="J17" s="60">
        <f>VLOOKUP($A17,'Return Data'!$B$7:$R$2292,12,0)</f>
        <v>8.4724000000000004</v>
      </c>
      <c r="K17" s="61">
        <f t="shared" si="3"/>
        <v>2</v>
      </c>
      <c r="L17" s="60">
        <f>VLOOKUP($A17,'Return Data'!$B$7:$R$2292,13,0)</f>
        <v>5.9600999999999997</v>
      </c>
      <c r="M17" s="61">
        <f t="shared" si="4"/>
        <v>2</v>
      </c>
      <c r="N17" s="60">
        <f>VLOOKUP($A17,'Return Data'!$B$7:$R$2292,17,0)</f>
        <v>-2.6057000000000001</v>
      </c>
      <c r="O17" s="61">
        <f t="shared" si="5"/>
        <v>3</v>
      </c>
      <c r="P17" s="60">
        <f>VLOOKUP($A17,'Return Data'!$B$7:$R$2292,14,0)</f>
        <v>12.716699999999999</v>
      </c>
      <c r="Q17" s="61">
        <f t="shared" si="6"/>
        <v>4</v>
      </c>
      <c r="R17" s="60">
        <f>VLOOKUP($A17,'Return Data'!$B$7:$R$2292,16,0)</f>
        <v>6.5537999999999998</v>
      </c>
      <c r="S17" s="62">
        <f t="shared" si="7"/>
        <v>2</v>
      </c>
    </row>
    <row r="18" spans="1:19" x14ac:dyDescent="0.3">
      <c r="A18" s="77" t="s">
        <v>856</v>
      </c>
      <c r="B18" s="59">
        <f>VLOOKUP($A18,'Return Data'!$B$7:$R$2292,3,0)</f>
        <v>44771</v>
      </c>
      <c r="C18" s="60">
        <f>VLOOKUP($A18,'Return Data'!$B$7:$R$2292,4,0)</f>
        <v>15.613899999999999</v>
      </c>
      <c r="D18" s="60">
        <f>VLOOKUP($A18,'Return Data'!$B$7:$R$2292,9,0)</f>
        <v>3.1171000000000002</v>
      </c>
      <c r="E18" s="61">
        <f t="shared" si="0"/>
        <v>8</v>
      </c>
      <c r="F18" s="60">
        <f>VLOOKUP($A18,'Return Data'!$B$7:$R$2292,10,0)</f>
        <v>-6.8849999999999998</v>
      </c>
      <c r="G18" s="61">
        <f t="shared" si="1"/>
        <v>4</v>
      </c>
      <c r="H18" s="60">
        <f>VLOOKUP($A18,'Return Data'!$B$7:$R$2292,11,0)</f>
        <v>13.170400000000001</v>
      </c>
      <c r="I18" s="61">
        <f t="shared" si="2"/>
        <v>4</v>
      </c>
      <c r="J18" s="60">
        <f>VLOOKUP($A18,'Return Data'!$B$7:$R$2292,12,0)</f>
        <v>8.1577000000000002</v>
      </c>
      <c r="K18" s="61">
        <f t="shared" si="3"/>
        <v>5</v>
      </c>
      <c r="L18" s="60">
        <f>VLOOKUP($A18,'Return Data'!$B$7:$R$2292,13,0)</f>
        <v>5.4223999999999997</v>
      </c>
      <c r="M18" s="61">
        <f t="shared" si="4"/>
        <v>5</v>
      </c>
      <c r="N18" s="60">
        <f>VLOOKUP($A18,'Return Data'!$B$7:$R$2292,17,0)</f>
        <v>-2.8546</v>
      </c>
      <c r="O18" s="61">
        <f t="shared" si="5"/>
        <v>6</v>
      </c>
      <c r="P18" s="60">
        <f>VLOOKUP($A18,'Return Data'!$B$7:$R$2292,14,0)</f>
        <v>12.791</v>
      </c>
      <c r="Q18" s="61">
        <f t="shared" si="6"/>
        <v>3</v>
      </c>
      <c r="R18" s="60">
        <f>VLOOKUP($A18,'Return Data'!$B$7:$R$2292,16,0)</f>
        <v>4.1784999999999997</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-4.3187454545454544</v>
      </c>
      <c r="E20" s="83"/>
      <c r="F20" s="84">
        <f>AVERAGE(F8:F18)</f>
        <v>-15.230818181818183</v>
      </c>
      <c r="G20" s="83"/>
      <c r="H20" s="84">
        <f>AVERAGE(H8:H18)</f>
        <v>8.9482454545454555</v>
      </c>
      <c r="I20" s="83"/>
      <c r="J20" s="84">
        <f>AVERAGE(J8:J18)</f>
        <v>4.6636454545454544</v>
      </c>
      <c r="K20" s="83"/>
      <c r="L20" s="84">
        <f>AVERAGE(L8:L18)</f>
        <v>2.6107181818181817</v>
      </c>
      <c r="M20" s="83"/>
      <c r="N20" s="84">
        <f>AVERAGE(N8:N18)</f>
        <v>-4.5830909090909087</v>
      </c>
      <c r="O20" s="83"/>
      <c r="P20" s="84">
        <f>AVERAGE(P8:P18)</f>
        <v>11.294281818181817</v>
      </c>
      <c r="Q20" s="83"/>
      <c r="R20" s="84">
        <f>AVERAGE(R8:R18)</f>
        <v>4.6630272727272724</v>
      </c>
      <c r="S20" s="85"/>
    </row>
    <row r="21" spans="1:19" x14ac:dyDescent="0.3">
      <c r="A21" s="82" t="s">
        <v>28</v>
      </c>
      <c r="B21" s="83"/>
      <c r="C21" s="83"/>
      <c r="D21" s="84">
        <f>MIN(D8:D18)</f>
        <v>-100.72580000000001</v>
      </c>
      <c r="E21" s="83"/>
      <c r="F21" s="84">
        <f>MIN(F8:F18)</f>
        <v>-96.677300000000002</v>
      </c>
      <c r="G21" s="83"/>
      <c r="H21" s="84">
        <f>MIN(H8:H18)</f>
        <v>-29.572299999999998</v>
      </c>
      <c r="I21" s="83"/>
      <c r="J21" s="84">
        <f>MIN(J8:J18)</f>
        <v>-29.645399999999999</v>
      </c>
      <c r="K21" s="83"/>
      <c r="L21" s="84">
        <f>MIN(L8:L18)</f>
        <v>-26.244800000000001</v>
      </c>
      <c r="M21" s="83"/>
      <c r="N21" s="84">
        <f>MIN(N8:N18)</f>
        <v>-22.501300000000001</v>
      </c>
      <c r="O21" s="83"/>
      <c r="P21" s="84">
        <f>MIN(P8:P18)</f>
        <v>0.17399999999999999</v>
      </c>
      <c r="Q21" s="83"/>
      <c r="R21" s="84">
        <f>MIN(R8:R18)</f>
        <v>2.1252</v>
      </c>
      <c r="S21" s="85"/>
    </row>
    <row r="22" spans="1:19" ht="15" thickBot="1" x14ac:dyDescent="0.35">
      <c r="A22" s="86" t="s">
        <v>29</v>
      </c>
      <c r="B22" s="87"/>
      <c r="C22" s="87"/>
      <c r="D22" s="88">
        <f>MAX(D8:D18)</f>
        <v>16.789200000000001</v>
      </c>
      <c r="E22" s="87"/>
      <c r="F22" s="88">
        <f>MAX(F8:F18)</f>
        <v>-4.2579000000000002</v>
      </c>
      <c r="G22" s="87"/>
      <c r="H22" s="88">
        <f>MAX(H8:H18)</f>
        <v>16.025300000000001</v>
      </c>
      <c r="I22" s="87"/>
      <c r="J22" s="88">
        <f>MAX(J8:J18)</f>
        <v>9.4527999999999999</v>
      </c>
      <c r="K22" s="87"/>
      <c r="L22" s="88">
        <f>MAX(L8:L18)</f>
        <v>6.7375999999999996</v>
      </c>
      <c r="M22" s="87"/>
      <c r="N22" s="88">
        <f>MAX(N8:N18)</f>
        <v>-2.2685</v>
      </c>
      <c r="O22" s="87"/>
      <c r="P22" s="88">
        <f>MAX(P8:P18)</f>
        <v>13.0296</v>
      </c>
      <c r="Q22" s="87"/>
      <c r="R22" s="88">
        <f>MAX(R8:R18)</f>
        <v>6.6234999999999999</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44771</v>
      </c>
      <c r="C8" s="60">
        <f>VLOOKUP($A8,'Return Data'!$B$7:$R$2292,4,0)</f>
        <v>17.895199999999999</v>
      </c>
      <c r="D8" s="60">
        <f>VLOOKUP($A8,'Return Data'!$B$7:$R$2292,9,0)</f>
        <v>40.848599999999998</v>
      </c>
      <c r="E8" s="61">
        <f t="shared" ref="E8:E25" si="0">RANK(D8,D$8:D$25,0)</f>
        <v>1</v>
      </c>
      <c r="F8" s="60">
        <f>VLOOKUP($A8,'Return Data'!$B$7:$R$2292,10,0)</f>
        <v>13.775700000000001</v>
      </c>
      <c r="G8" s="61">
        <f t="shared" ref="G8:G25" si="1">RANK(F8,F$8:F$25,0)</f>
        <v>1</v>
      </c>
      <c r="H8" s="60">
        <f>VLOOKUP($A8,'Return Data'!$B$7:$R$2292,11,0)</f>
        <v>9.6136999999999997</v>
      </c>
      <c r="I8" s="61">
        <f t="shared" ref="I8:I25" si="2">RANK(H8,H$8:H$25,0)</f>
        <v>3</v>
      </c>
      <c r="J8" s="60">
        <f>VLOOKUP($A8,'Return Data'!$B$7:$R$2292,12,0)</f>
        <v>8.0166000000000004</v>
      </c>
      <c r="K8" s="61">
        <f t="shared" ref="K8:K25" si="3">RANK(J8,J$8:J$25,0)</f>
        <v>3</v>
      </c>
      <c r="L8" s="60">
        <f>VLOOKUP($A8,'Return Data'!$B$7:$R$2292,13,0)</f>
        <v>7.5963000000000003</v>
      </c>
      <c r="M8" s="61">
        <f t="shared" ref="M8:M25" si="4">RANK(L8,L$8:L$25,0)</f>
        <v>6</v>
      </c>
      <c r="N8" s="60">
        <f>VLOOKUP($A8,'Return Data'!$B$7:$R$2292,17,0)</f>
        <v>8.8271999999999995</v>
      </c>
      <c r="O8" s="61">
        <f t="shared" ref="O8:O23" si="5">RANK(N8,N$8:N$25,0)</f>
        <v>7</v>
      </c>
      <c r="P8" s="60">
        <f>VLOOKUP($A8,'Return Data'!$B$7:$R$2292,14,0)</f>
        <v>7.1772</v>
      </c>
      <c r="Q8" s="61">
        <f>RANK(P8,P$8:P$25,0)</f>
        <v>6</v>
      </c>
      <c r="R8" s="60">
        <f>VLOOKUP($A8,'Return Data'!$B$7:$R$2292,16,0)</f>
        <v>8.3020999999999994</v>
      </c>
      <c r="S8" s="62">
        <f t="shared" ref="S8:S25" si="6">RANK(R8,R$8:R$25,0)</f>
        <v>6</v>
      </c>
    </row>
    <row r="9" spans="1:19" x14ac:dyDescent="0.3">
      <c r="A9" s="77" t="s">
        <v>641</v>
      </c>
      <c r="B9" s="59">
        <f>VLOOKUP($A9,'Return Data'!$B$7:$R$2292,3,0)</f>
        <v>44771</v>
      </c>
      <c r="C9" s="60">
        <f>VLOOKUP($A9,'Return Data'!$B$7:$R$2292,4,0)</f>
        <v>0.1701</v>
      </c>
      <c r="D9" s="60">
        <f>VLOOKUP($A9,'Return Data'!$B$7:$R$2292,9,0)</f>
        <v>0</v>
      </c>
      <c r="E9" s="61">
        <f t="shared" si="0"/>
        <v>17</v>
      </c>
      <c r="F9" s="60">
        <f>VLOOKUP($A9,'Return Data'!$B$7:$R$2292,10,0)</f>
        <v>0.47220000000000001</v>
      </c>
      <c r="G9" s="61">
        <f t="shared" si="1"/>
        <v>17</v>
      </c>
      <c r="H9" s="60">
        <f>VLOOKUP($A9,'Return Data'!$B$7:$R$2292,11,0)</f>
        <v>-118.4868</v>
      </c>
      <c r="I9" s="61">
        <f t="shared" si="2"/>
        <v>18</v>
      </c>
      <c r="J9" s="60">
        <f>VLOOKUP($A9,'Return Data'!$B$7:$R$2292,12,0)</f>
        <v>-78.991200000000006</v>
      </c>
      <c r="K9" s="61">
        <f t="shared" si="3"/>
        <v>18</v>
      </c>
      <c r="L9" s="60">
        <f>VLOOKUP($A9,'Return Data'!$B$7:$R$2292,13,0)</f>
        <v>-59.081099999999999</v>
      </c>
      <c r="M9" s="61">
        <f t="shared" si="4"/>
        <v>18</v>
      </c>
      <c r="N9" s="60">
        <f>VLOOKUP($A9,'Return Data'!$B$7:$R$2292,17,0)</f>
        <v>-36.0321</v>
      </c>
      <c r="O9" s="61">
        <f t="shared" si="5"/>
        <v>17</v>
      </c>
      <c r="P9" s="60"/>
      <c r="Q9" s="61"/>
      <c r="R9" s="60">
        <f>VLOOKUP($A9,'Return Data'!$B$7:$R$2292,16,0)</f>
        <v>-35.340699999999998</v>
      </c>
      <c r="S9" s="62">
        <f t="shared" si="6"/>
        <v>18</v>
      </c>
    </row>
    <row r="10" spans="1:19" x14ac:dyDescent="0.3">
      <c r="A10" s="77" t="s">
        <v>643</v>
      </c>
      <c r="B10" s="59">
        <f>VLOOKUP($A10,'Return Data'!$B$7:$R$2292,3,0)</f>
        <v>44771</v>
      </c>
      <c r="C10" s="60">
        <f>VLOOKUP($A10,'Return Data'!$B$7:$R$2292,4,0)</f>
        <v>18.906500000000001</v>
      </c>
      <c r="D10" s="60">
        <f>VLOOKUP($A10,'Return Data'!$B$7:$R$2292,9,0)</f>
        <v>10.8163</v>
      </c>
      <c r="E10" s="61">
        <f t="shared" si="0"/>
        <v>4</v>
      </c>
      <c r="F10" s="60">
        <f>VLOOKUP($A10,'Return Data'!$B$7:$R$2292,10,0)</f>
        <v>2.8178999999999998</v>
      </c>
      <c r="G10" s="61">
        <f t="shared" si="1"/>
        <v>3</v>
      </c>
      <c r="H10" s="60">
        <f>VLOOKUP($A10,'Return Data'!$B$7:$R$2292,11,0)</f>
        <v>3.6396000000000002</v>
      </c>
      <c r="I10" s="61">
        <f t="shared" si="2"/>
        <v>6</v>
      </c>
      <c r="J10" s="60">
        <f>VLOOKUP($A10,'Return Data'!$B$7:$R$2292,12,0)</f>
        <v>4.0907</v>
      </c>
      <c r="K10" s="61">
        <f t="shared" si="3"/>
        <v>5</v>
      </c>
      <c r="L10" s="60">
        <f>VLOOKUP($A10,'Return Data'!$B$7:$R$2292,13,0)</f>
        <v>4.6547000000000001</v>
      </c>
      <c r="M10" s="61">
        <f t="shared" si="4"/>
        <v>11</v>
      </c>
      <c r="N10" s="60">
        <f>VLOOKUP($A10,'Return Data'!$B$7:$R$2292,17,0)</f>
        <v>6.7309999999999999</v>
      </c>
      <c r="O10" s="61">
        <f t="shared" si="5"/>
        <v>11</v>
      </c>
      <c r="P10" s="60">
        <f>VLOOKUP($A10,'Return Data'!$B$7:$R$2292,14,0)</f>
        <v>7.5092999999999996</v>
      </c>
      <c r="Q10" s="61">
        <f t="shared" ref="Q10:Q23" si="7">RANK(P10,P$8:P$25,0)</f>
        <v>5</v>
      </c>
      <c r="R10" s="60">
        <f>VLOOKUP($A10,'Return Data'!$B$7:$R$2292,16,0)</f>
        <v>8.24</v>
      </c>
      <c r="S10" s="62">
        <f t="shared" si="6"/>
        <v>7</v>
      </c>
    </row>
    <row r="11" spans="1:19" x14ac:dyDescent="0.3">
      <c r="A11" s="77" t="s">
        <v>1993</v>
      </c>
      <c r="B11" s="59">
        <f>VLOOKUP($A11,'Return Data'!$B$7:$R$2292,3,0)</f>
        <v>44771</v>
      </c>
      <c r="C11" s="60">
        <f>VLOOKUP($A11,'Return Data'!$B$7:$R$2292,4,0)</f>
        <v>19.1188</v>
      </c>
      <c r="D11" s="60">
        <f>VLOOKUP($A11,'Return Data'!$B$7:$R$2292,9,0)</f>
        <v>8.8716000000000008</v>
      </c>
      <c r="E11" s="61">
        <f t="shared" si="0"/>
        <v>10</v>
      </c>
      <c r="F11" s="60">
        <f>VLOOKUP($A11,'Return Data'!$B$7:$R$2292,10,0)</f>
        <v>2.1025999999999998</v>
      </c>
      <c r="G11" s="61">
        <f t="shared" si="1"/>
        <v>9</v>
      </c>
      <c r="H11" s="60">
        <f>VLOOKUP($A11,'Return Data'!$B$7:$R$2292,11,0)</f>
        <v>3.8149999999999999</v>
      </c>
      <c r="I11" s="61">
        <f t="shared" si="2"/>
        <v>5</v>
      </c>
      <c r="J11" s="60">
        <f>VLOOKUP($A11,'Return Data'!$B$7:$R$2292,12,0)</f>
        <v>4.0008999999999997</v>
      </c>
      <c r="K11" s="61">
        <f t="shared" si="3"/>
        <v>7</v>
      </c>
      <c r="L11" s="60">
        <f>VLOOKUP($A11,'Return Data'!$B$7:$R$2292,13,0)</f>
        <v>13.430400000000001</v>
      </c>
      <c r="M11" s="61">
        <f t="shared" si="4"/>
        <v>4</v>
      </c>
      <c r="N11" s="60">
        <f>VLOOKUP($A11,'Return Data'!$B$7:$R$2292,17,0)</f>
        <v>13.930300000000001</v>
      </c>
      <c r="O11" s="61">
        <f t="shared" si="5"/>
        <v>2</v>
      </c>
      <c r="P11" s="60">
        <f>VLOOKUP($A11,'Return Data'!$B$7:$R$2292,14,0)</f>
        <v>8.6788000000000007</v>
      </c>
      <c r="Q11" s="61">
        <f t="shared" si="7"/>
        <v>2</v>
      </c>
      <c r="R11" s="60">
        <f>VLOOKUP($A11,'Return Data'!$B$7:$R$2292,16,0)</f>
        <v>9.0031999999999996</v>
      </c>
      <c r="S11" s="62">
        <f t="shared" si="6"/>
        <v>3</v>
      </c>
    </row>
    <row r="12" spans="1:19" x14ac:dyDescent="0.3">
      <c r="A12" s="77" t="s">
        <v>2021</v>
      </c>
      <c r="B12" s="59">
        <f>VLOOKUP($A12,'Return Data'!$B$7:$R$2292,3,0)</f>
        <v>44771</v>
      </c>
      <c r="C12" s="60">
        <f>VLOOKUP($A12,'Return Data'!$B$7:$R$2292,4,0)</f>
        <v>10.5069</v>
      </c>
      <c r="D12" s="60">
        <f>VLOOKUP($A12,'Return Data'!$B$7:$R$2292,9,0)</f>
        <v>7.5149999999999997</v>
      </c>
      <c r="E12" s="61">
        <f t="shared" si="0"/>
        <v>15</v>
      </c>
      <c r="F12" s="60">
        <f>VLOOKUP($A12,'Return Data'!$B$7:$R$2292,10,0)</f>
        <v>2.7404999999999999</v>
      </c>
      <c r="G12" s="61">
        <f t="shared" si="1"/>
        <v>4</v>
      </c>
      <c r="H12" s="60">
        <f>VLOOKUP($A12,'Return Data'!$B$7:$R$2292,11,0)</f>
        <v>278.24009999999998</v>
      </c>
      <c r="I12" s="61">
        <f t="shared" si="2"/>
        <v>1</v>
      </c>
      <c r="J12" s="60">
        <f>VLOOKUP($A12,'Return Data'!$B$7:$R$2292,12,0)</f>
        <v>187.01650000000001</v>
      </c>
      <c r="K12" s="61">
        <f t="shared" si="3"/>
        <v>1</v>
      </c>
      <c r="L12" s="60">
        <f>VLOOKUP($A12,'Return Data'!$B$7:$R$2292,13,0)</f>
        <v>142.43520000000001</v>
      </c>
      <c r="M12" s="61">
        <f t="shared" si="4"/>
        <v>1</v>
      </c>
      <c r="N12" s="60">
        <f>VLOOKUP($A12,'Return Data'!$B$7:$R$2292,17,0)</f>
        <v>66.582700000000003</v>
      </c>
      <c r="O12" s="61">
        <f t="shared" si="5"/>
        <v>1</v>
      </c>
      <c r="P12" s="60">
        <f>VLOOKUP($A12,'Return Data'!$B$7:$R$2292,14,0)</f>
        <v>13.775499999999999</v>
      </c>
      <c r="Q12" s="61">
        <f t="shared" si="7"/>
        <v>1</v>
      </c>
      <c r="R12" s="60">
        <f>VLOOKUP($A12,'Return Data'!$B$7:$R$2292,16,0)</f>
        <v>0.66849999999999998</v>
      </c>
      <c r="S12" s="62">
        <f t="shared" si="6"/>
        <v>16</v>
      </c>
    </row>
    <row r="13" spans="1:19" x14ac:dyDescent="0.3">
      <c r="A13" s="77" t="s">
        <v>645</v>
      </c>
      <c r="B13" s="59">
        <f>VLOOKUP($A13,'Return Data'!$B$7:$R$2292,3,0)</f>
        <v>44771</v>
      </c>
      <c r="C13" s="60">
        <f>VLOOKUP($A13,'Return Data'!$B$7:$R$2292,4,0)</f>
        <v>35.249600000000001</v>
      </c>
      <c r="D13" s="60">
        <f>VLOOKUP($A13,'Return Data'!$B$7:$R$2292,9,0)</f>
        <v>8.5680999999999994</v>
      </c>
      <c r="E13" s="61">
        <f t="shared" si="0"/>
        <v>11</v>
      </c>
      <c r="F13" s="60">
        <f>VLOOKUP($A13,'Return Data'!$B$7:$R$2292,10,0)</f>
        <v>1.9794</v>
      </c>
      <c r="G13" s="61">
        <f t="shared" si="1"/>
        <v>11</v>
      </c>
      <c r="H13" s="60">
        <f>VLOOKUP($A13,'Return Data'!$B$7:$R$2292,11,0)</f>
        <v>15.1203</v>
      </c>
      <c r="I13" s="61">
        <f t="shared" si="2"/>
        <v>2</v>
      </c>
      <c r="J13" s="60">
        <f>VLOOKUP($A13,'Return Data'!$B$7:$R$2292,12,0)</f>
        <v>11.0815</v>
      </c>
      <c r="K13" s="61">
        <f t="shared" si="3"/>
        <v>2</v>
      </c>
      <c r="L13" s="60">
        <f>VLOOKUP($A13,'Return Data'!$B$7:$R$2292,13,0)</f>
        <v>8.7349999999999994</v>
      </c>
      <c r="M13" s="61">
        <f t="shared" si="4"/>
        <v>5</v>
      </c>
      <c r="N13" s="60">
        <f>VLOOKUP($A13,'Return Data'!$B$7:$R$2292,17,0)</f>
        <v>7.6177999999999999</v>
      </c>
      <c r="O13" s="61">
        <f t="shared" si="5"/>
        <v>8</v>
      </c>
      <c r="P13" s="60">
        <f>VLOOKUP($A13,'Return Data'!$B$7:$R$2292,14,0)</f>
        <v>6.2641</v>
      </c>
      <c r="Q13" s="61">
        <f t="shared" si="7"/>
        <v>8</v>
      </c>
      <c r="R13" s="60">
        <f>VLOOKUP($A13,'Return Data'!$B$7:$R$2292,16,0)</f>
        <v>7.1447000000000003</v>
      </c>
      <c r="S13" s="62">
        <f t="shared" si="6"/>
        <v>10</v>
      </c>
    </row>
    <row r="14" spans="1:19" x14ac:dyDescent="0.3">
      <c r="A14" s="77" t="s">
        <v>648</v>
      </c>
      <c r="B14" s="59">
        <f>VLOOKUP($A14,'Return Data'!$B$7:$R$2292,3,0)</f>
        <v>44771</v>
      </c>
      <c r="C14" s="60">
        <f>VLOOKUP($A14,'Return Data'!$B$7:$R$2292,4,0)</f>
        <v>24.046199999999999</v>
      </c>
      <c r="D14" s="60">
        <f>VLOOKUP($A14,'Return Data'!$B$7:$R$2292,9,0)</f>
        <v>7.6986999999999997</v>
      </c>
      <c r="E14" s="61">
        <f t="shared" si="0"/>
        <v>14</v>
      </c>
      <c r="F14" s="60">
        <f>VLOOKUP($A14,'Return Data'!$B$7:$R$2292,10,0)</f>
        <v>2.2172999999999998</v>
      </c>
      <c r="G14" s="61">
        <f t="shared" si="1"/>
        <v>8</v>
      </c>
      <c r="H14" s="60">
        <f>VLOOKUP($A14,'Return Data'!$B$7:$R$2292,11,0)</f>
        <v>-0.76019999999999999</v>
      </c>
      <c r="I14" s="61">
        <f t="shared" si="2"/>
        <v>16</v>
      </c>
      <c r="J14" s="60">
        <f>VLOOKUP($A14,'Return Data'!$B$7:$R$2292,12,0)</f>
        <v>1.2323</v>
      </c>
      <c r="K14" s="61">
        <f t="shared" si="3"/>
        <v>15</v>
      </c>
      <c r="L14" s="60">
        <f>VLOOKUP($A14,'Return Data'!$B$7:$R$2292,13,0)</f>
        <v>7.4916</v>
      </c>
      <c r="M14" s="61">
        <f t="shared" si="4"/>
        <v>7</v>
      </c>
      <c r="N14" s="60">
        <f>VLOOKUP($A14,'Return Data'!$B$7:$R$2292,17,0)</f>
        <v>10.0961</v>
      </c>
      <c r="O14" s="61">
        <f t="shared" si="5"/>
        <v>6</v>
      </c>
      <c r="P14" s="60">
        <f>VLOOKUP($A14,'Return Data'!$B$7:$R$2292,14,0)</f>
        <v>4.9335000000000004</v>
      </c>
      <c r="Q14" s="61">
        <f t="shared" si="7"/>
        <v>12</v>
      </c>
      <c r="R14" s="60">
        <f>VLOOKUP($A14,'Return Data'!$B$7:$R$2292,16,0)</f>
        <v>8.1819000000000006</v>
      </c>
      <c r="S14" s="62">
        <f t="shared" si="6"/>
        <v>8</v>
      </c>
    </row>
    <row r="15" spans="1:19" x14ac:dyDescent="0.3">
      <c r="A15" s="77" t="s">
        <v>656</v>
      </c>
      <c r="B15" s="59">
        <f>VLOOKUP($A15,'Return Data'!$B$7:$R$2292,3,0)</f>
        <v>44771</v>
      </c>
      <c r="C15" s="60">
        <f>VLOOKUP($A15,'Return Data'!$B$7:$R$2292,4,0)</f>
        <v>20.683900000000001</v>
      </c>
      <c r="D15" s="60">
        <f>VLOOKUP($A15,'Return Data'!$B$7:$R$2292,9,0)</f>
        <v>11.741300000000001</v>
      </c>
      <c r="E15" s="61">
        <f t="shared" si="0"/>
        <v>3</v>
      </c>
      <c r="F15" s="60">
        <f>VLOOKUP($A15,'Return Data'!$B$7:$R$2292,10,0)</f>
        <v>1.8956999999999999</v>
      </c>
      <c r="G15" s="61">
        <f t="shared" si="1"/>
        <v>12</v>
      </c>
      <c r="H15" s="60">
        <f>VLOOKUP($A15,'Return Data'!$B$7:$R$2292,11,0)</f>
        <v>2.7719999999999998</v>
      </c>
      <c r="I15" s="61">
        <f t="shared" si="2"/>
        <v>10</v>
      </c>
      <c r="J15" s="60">
        <f>VLOOKUP($A15,'Return Data'!$B$7:$R$2292,12,0)</f>
        <v>3.4194</v>
      </c>
      <c r="K15" s="61">
        <f t="shared" si="3"/>
        <v>9</v>
      </c>
      <c r="L15" s="60">
        <f>VLOOKUP($A15,'Return Data'!$B$7:$R$2292,13,0)</f>
        <v>4.1993999999999998</v>
      </c>
      <c r="M15" s="61">
        <f t="shared" si="4"/>
        <v>13</v>
      </c>
      <c r="N15" s="60">
        <f>VLOOKUP($A15,'Return Data'!$B$7:$R$2292,17,0)</f>
        <v>7.2046999999999999</v>
      </c>
      <c r="O15" s="61">
        <f t="shared" si="5"/>
        <v>9</v>
      </c>
      <c r="P15" s="60">
        <f>VLOOKUP($A15,'Return Data'!$B$7:$R$2292,14,0)</f>
        <v>8.1121999999999996</v>
      </c>
      <c r="Q15" s="61">
        <f t="shared" si="7"/>
        <v>4</v>
      </c>
      <c r="R15" s="60">
        <f>VLOOKUP($A15,'Return Data'!$B$7:$R$2292,16,0)</f>
        <v>9.0930999999999997</v>
      </c>
      <c r="S15" s="62">
        <f t="shared" si="6"/>
        <v>1</v>
      </c>
    </row>
    <row r="16" spans="1:19" x14ac:dyDescent="0.3">
      <c r="A16" s="77" t="s">
        <v>658</v>
      </c>
      <c r="B16" s="59">
        <f>VLOOKUP($A16,'Return Data'!$B$7:$R$2292,3,0)</f>
        <v>44771</v>
      </c>
      <c r="C16" s="60">
        <f>VLOOKUP($A16,'Return Data'!$B$7:$R$2292,4,0)</f>
        <v>27.501000000000001</v>
      </c>
      <c r="D16" s="60">
        <f>VLOOKUP($A16,'Return Data'!$B$7:$R$2292,9,0)</f>
        <v>12.054399999999999</v>
      </c>
      <c r="E16" s="61">
        <f t="shared" si="0"/>
        <v>2</v>
      </c>
      <c r="F16" s="60">
        <f>VLOOKUP($A16,'Return Data'!$B$7:$R$2292,10,0)</f>
        <v>4.4759000000000002</v>
      </c>
      <c r="G16" s="61">
        <f t="shared" si="1"/>
        <v>2</v>
      </c>
      <c r="H16" s="60">
        <f>VLOOKUP($A16,'Return Data'!$B$7:$R$2292,11,0)</f>
        <v>5.0998999999999999</v>
      </c>
      <c r="I16" s="61">
        <f t="shared" si="2"/>
        <v>4</v>
      </c>
      <c r="J16" s="60">
        <f>VLOOKUP($A16,'Return Data'!$B$7:$R$2292,12,0)</f>
        <v>5.2632000000000003</v>
      </c>
      <c r="K16" s="61">
        <f t="shared" si="3"/>
        <v>4</v>
      </c>
      <c r="L16" s="60">
        <f>VLOOKUP($A16,'Return Data'!$B$7:$R$2292,13,0)</f>
        <v>5.5437000000000003</v>
      </c>
      <c r="M16" s="61">
        <f t="shared" si="4"/>
        <v>8</v>
      </c>
      <c r="N16" s="60">
        <f>VLOOKUP($A16,'Return Data'!$B$7:$R$2292,17,0)</f>
        <v>7.0757000000000003</v>
      </c>
      <c r="O16" s="61">
        <f t="shared" si="5"/>
        <v>10</v>
      </c>
      <c r="P16" s="60">
        <f>VLOOKUP($A16,'Return Data'!$B$7:$R$2292,14,0)</f>
        <v>8.3374000000000006</v>
      </c>
      <c r="Q16" s="61">
        <f t="shared" si="7"/>
        <v>3</v>
      </c>
      <c r="R16" s="60">
        <f>VLOOKUP($A16,'Return Data'!$B$7:$R$2292,16,0)</f>
        <v>9.0527999999999995</v>
      </c>
      <c r="S16" s="62">
        <f t="shared" si="6"/>
        <v>2</v>
      </c>
    </row>
    <row r="17" spans="1:19" x14ac:dyDescent="0.3">
      <c r="A17" s="77" t="s">
        <v>660</v>
      </c>
      <c r="B17" s="59">
        <f>VLOOKUP($A17,'Return Data'!$B$7:$R$2292,3,0)</f>
        <v>44771</v>
      </c>
      <c r="C17" s="60">
        <f>VLOOKUP($A17,'Return Data'!$B$7:$R$2292,4,0)</f>
        <v>16.395099999999999</v>
      </c>
      <c r="D17" s="60">
        <f>VLOOKUP($A17,'Return Data'!$B$7:$R$2292,9,0)</f>
        <v>9.2269000000000005</v>
      </c>
      <c r="E17" s="61">
        <f t="shared" si="0"/>
        <v>6</v>
      </c>
      <c r="F17" s="60">
        <f>VLOOKUP($A17,'Return Data'!$B$7:$R$2292,10,0)</f>
        <v>0.77949999999999997</v>
      </c>
      <c r="G17" s="61">
        <f t="shared" si="1"/>
        <v>16</v>
      </c>
      <c r="H17" s="60">
        <f>VLOOKUP($A17,'Return Data'!$B$7:$R$2292,11,0)</f>
        <v>2.0676000000000001</v>
      </c>
      <c r="I17" s="61">
        <f t="shared" si="2"/>
        <v>14</v>
      </c>
      <c r="J17" s="60">
        <f>VLOOKUP($A17,'Return Data'!$B$7:$R$2292,12,0)</f>
        <v>2.6861000000000002</v>
      </c>
      <c r="K17" s="61">
        <f t="shared" si="3"/>
        <v>12</v>
      </c>
      <c r="L17" s="60">
        <f>VLOOKUP($A17,'Return Data'!$B$7:$R$2292,13,0)</f>
        <v>13.8209</v>
      </c>
      <c r="M17" s="61">
        <f t="shared" si="4"/>
        <v>3</v>
      </c>
      <c r="N17" s="60">
        <f>VLOOKUP($A17,'Return Data'!$B$7:$R$2292,17,0)</f>
        <v>11.567500000000001</v>
      </c>
      <c r="O17" s="61">
        <f t="shared" si="5"/>
        <v>4</v>
      </c>
      <c r="P17" s="60">
        <f>VLOOKUP($A17,'Return Data'!$B$7:$R$2292,14,0)</f>
        <v>4.0814000000000004</v>
      </c>
      <c r="Q17" s="61">
        <f t="shared" si="7"/>
        <v>14</v>
      </c>
      <c r="R17" s="60">
        <f>VLOOKUP($A17,'Return Data'!$B$7:$R$2292,16,0)</f>
        <v>6.0541999999999998</v>
      </c>
      <c r="S17" s="62">
        <f t="shared" si="6"/>
        <v>14</v>
      </c>
    </row>
    <row r="18" spans="1:19" x14ac:dyDescent="0.3">
      <c r="A18" s="77" t="s">
        <v>661</v>
      </c>
      <c r="B18" s="59">
        <f>VLOOKUP($A18,'Return Data'!$B$7:$R$2292,3,0)</f>
        <v>44771</v>
      </c>
      <c r="C18" s="60">
        <f>VLOOKUP($A18,'Return Data'!$B$7:$R$2292,4,0)</f>
        <v>14.344900000000001</v>
      </c>
      <c r="D18" s="60">
        <f>VLOOKUP($A18,'Return Data'!$B$7:$R$2292,9,0)</f>
        <v>8.9626999999999999</v>
      </c>
      <c r="E18" s="61">
        <f t="shared" si="0"/>
        <v>9</v>
      </c>
      <c r="F18" s="60">
        <f>VLOOKUP($A18,'Return Data'!$B$7:$R$2292,10,0)</f>
        <v>2.2465999999999999</v>
      </c>
      <c r="G18" s="61">
        <f t="shared" si="1"/>
        <v>7</v>
      </c>
      <c r="H18" s="60">
        <f>VLOOKUP($A18,'Return Data'!$B$7:$R$2292,11,0)</f>
        <v>2.4996999999999998</v>
      </c>
      <c r="I18" s="61">
        <f t="shared" si="2"/>
        <v>11</v>
      </c>
      <c r="J18" s="60">
        <f>VLOOKUP($A18,'Return Data'!$B$7:$R$2292,12,0)</f>
        <v>2.6558000000000002</v>
      </c>
      <c r="K18" s="61">
        <f t="shared" si="3"/>
        <v>13</v>
      </c>
      <c r="L18" s="60">
        <f>VLOOKUP($A18,'Return Data'!$B$7:$R$2292,13,0)</f>
        <v>3.4925999999999999</v>
      </c>
      <c r="M18" s="61">
        <f t="shared" si="4"/>
        <v>14</v>
      </c>
      <c r="N18" s="60">
        <f>VLOOKUP($A18,'Return Data'!$B$7:$R$2292,17,0)</f>
        <v>5.0481999999999996</v>
      </c>
      <c r="O18" s="61">
        <f t="shared" si="5"/>
        <v>14</v>
      </c>
      <c r="P18" s="60">
        <f>VLOOKUP($A18,'Return Data'!$B$7:$R$2292,14,0)</f>
        <v>6.1677</v>
      </c>
      <c r="Q18" s="61">
        <f t="shared" si="7"/>
        <v>9</v>
      </c>
      <c r="R18" s="60">
        <f>VLOOKUP($A18,'Return Data'!$B$7:$R$2292,16,0)</f>
        <v>6.8990999999999998</v>
      </c>
      <c r="S18" s="62">
        <f t="shared" si="6"/>
        <v>12</v>
      </c>
    </row>
    <row r="19" spans="1:19" x14ac:dyDescent="0.3">
      <c r="A19" s="77" t="s">
        <v>664</v>
      </c>
      <c r="B19" s="59">
        <f>VLOOKUP($A19,'Return Data'!$B$7:$R$2292,3,0)</f>
        <v>44771</v>
      </c>
      <c r="C19" s="60">
        <f>VLOOKUP($A19,'Return Data'!$B$7:$R$2292,4,0)</f>
        <v>1603.2967000000001</v>
      </c>
      <c r="D19" s="60">
        <f>VLOOKUP($A19,'Return Data'!$B$7:$R$2292,9,0)</f>
        <v>9.1684000000000001</v>
      </c>
      <c r="E19" s="61">
        <f t="shared" si="0"/>
        <v>7</v>
      </c>
      <c r="F19" s="60">
        <f>VLOOKUP($A19,'Return Data'!$B$7:$R$2292,10,0)</f>
        <v>2.3349000000000002</v>
      </c>
      <c r="G19" s="61">
        <f t="shared" si="1"/>
        <v>6</v>
      </c>
      <c r="H19" s="60">
        <f>VLOOKUP($A19,'Return Data'!$B$7:$R$2292,11,0)</f>
        <v>2.1364999999999998</v>
      </c>
      <c r="I19" s="61">
        <f t="shared" si="2"/>
        <v>13</v>
      </c>
      <c r="J19" s="60">
        <f>VLOOKUP($A19,'Return Data'!$B$7:$R$2292,12,0)</f>
        <v>2.5455000000000001</v>
      </c>
      <c r="K19" s="61">
        <f t="shared" si="3"/>
        <v>14</v>
      </c>
      <c r="L19" s="60">
        <f>VLOOKUP($A19,'Return Data'!$B$7:$R$2292,13,0)</f>
        <v>2.9857999999999998</v>
      </c>
      <c r="M19" s="61">
        <f t="shared" si="4"/>
        <v>15</v>
      </c>
      <c r="N19" s="60">
        <f>VLOOKUP($A19,'Return Data'!$B$7:$R$2292,17,0)</f>
        <v>3.9152999999999998</v>
      </c>
      <c r="O19" s="61">
        <f t="shared" si="5"/>
        <v>16</v>
      </c>
      <c r="P19" s="60">
        <f>VLOOKUP($A19,'Return Data'!$B$7:$R$2292,14,0)</f>
        <v>5.9419000000000004</v>
      </c>
      <c r="Q19" s="61">
        <f t="shared" si="7"/>
        <v>11</v>
      </c>
      <c r="R19" s="60">
        <f>VLOOKUP($A19,'Return Data'!$B$7:$R$2292,16,0)</f>
        <v>6.1543000000000001</v>
      </c>
      <c r="S19" s="62">
        <f t="shared" si="6"/>
        <v>13</v>
      </c>
    </row>
    <row r="20" spans="1:19" x14ac:dyDescent="0.3">
      <c r="A20" s="77" t="s">
        <v>666</v>
      </c>
      <c r="B20" s="59">
        <f>VLOOKUP($A20,'Return Data'!$B$7:$R$2292,3,0)</f>
        <v>44771</v>
      </c>
      <c r="C20" s="60">
        <f>VLOOKUP($A20,'Return Data'!$B$7:$R$2292,4,0)</f>
        <v>26.423400000000001</v>
      </c>
      <c r="D20" s="60">
        <f>VLOOKUP($A20,'Return Data'!$B$7:$R$2292,9,0)</f>
        <v>9.1062999999999992</v>
      </c>
      <c r="E20" s="61">
        <f t="shared" si="0"/>
        <v>8</v>
      </c>
      <c r="F20" s="60">
        <f>VLOOKUP($A20,'Return Data'!$B$7:$R$2292,10,0)</f>
        <v>0.97689999999999999</v>
      </c>
      <c r="G20" s="61">
        <f t="shared" si="1"/>
        <v>15</v>
      </c>
      <c r="H20" s="60">
        <f>VLOOKUP($A20,'Return Data'!$B$7:$R$2292,11,0)</f>
        <v>-1.4191</v>
      </c>
      <c r="I20" s="61">
        <f t="shared" si="2"/>
        <v>17</v>
      </c>
      <c r="J20" s="60">
        <f>VLOOKUP($A20,'Return Data'!$B$7:$R$2292,12,0)</f>
        <v>0.45490000000000003</v>
      </c>
      <c r="K20" s="61">
        <f t="shared" si="3"/>
        <v>16</v>
      </c>
      <c r="L20" s="60">
        <f>VLOOKUP($A20,'Return Data'!$B$7:$R$2292,13,0)</f>
        <v>2.0129999999999999</v>
      </c>
      <c r="M20" s="61">
        <f t="shared" si="4"/>
        <v>16</v>
      </c>
      <c r="N20" s="60">
        <f>VLOOKUP($A20,'Return Data'!$B$7:$R$2292,17,0)</f>
        <v>4.9038000000000004</v>
      </c>
      <c r="O20" s="61">
        <f t="shared" si="5"/>
        <v>15</v>
      </c>
      <c r="P20" s="60">
        <f>VLOOKUP($A20,'Return Data'!$B$7:$R$2292,14,0)</f>
        <v>5.9791999999999996</v>
      </c>
      <c r="Q20" s="61">
        <f t="shared" si="7"/>
        <v>10</v>
      </c>
      <c r="R20" s="60">
        <f>VLOOKUP($A20,'Return Data'!$B$7:$R$2292,16,0)</f>
        <v>8.3397000000000006</v>
      </c>
      <c r="S20" s="62">
        <f t="shared" si="6"/>
        <v>5</v>
      </c>
    </row>
    <row r="21" spans="1:19" x14ac:dyDescent="0.3">
      <c r="A21" s="77" t="s">
        <v>667</v>
      </c>
      <c r="B21" s="59">
        <f>VLOOKUP($A21,'Return Data'!$B$7:$R$2292,3,0)</f>
        <v>44771</v>
      </c>
      <c r="C21" s="60">
        <f>VLOOKUP($A21,'Return Data'!$B$7:$R$2292,4,0)</f>
        <v>25.023099999999999</v>
      </c>
      <c r="D21" s="60">
        <f>VLOOKUP($A21,'Return Data'!$B$7:$R$2292,9,0)</f>
        <v>8.3172999999999995</v>
      </c>
      <c r="E21" s="61">
        <f t="shared" si="0"/>
        <v>12</v>
      </c>
      <c r="F21" s="60">
        <f>VLOOKUP($A21,'Return Data'!$B$7:$R$2292,10,0)</f>
        <v>1.6950000000000001</v>
      </c>
      <c r="G21" s="61">
        <f t="shared" si="1"/>
        <v>13</v>
      </c>
      <c r="H21" s="60">
        <f>VLOOKUP($A21,'Return Data'!$B$7:$R$2292,11,0)</f>
        <v>2.4441999999999999</v>
      </c>
      <c r="I21" s="61">
        <f t="shared" si="2"/>
        <v>12</v>
      </c>
      <c r="J21" s="60">
        <f>VLOOKUP($A21,'Return Data'!$B$7:$R$2292,12,0)</f>
        <v>2.7193000000000001</v>
      </c>
      <c r="K21" s="61">
        <f t="shared" si="3"/>
        <v>11</v>
      </c>
      <c r="L21" s="60">
        <f>VLOOKUP($A21,'Return Data'!$B$7:$R$2292,13,0)</f>
        <v>4.9177999999999997</v>
      </c>
      <c r="M21" s="61">
        <f t="shared" si="4"/>
        <v>9</v>
      </c>
      <c r="N21" s="60">
        <f>VLOOKUP($A21,'Return Data'!$B$7:$R$2292,17,0)</f>
        <v>6.0936000000000003</v>
      </c>
      <c r="O21" s="61">
        <f t="shared" si="5"/>
        <v>12</v>
      </c>
      <c r="P21" s="60">
        <f>VLOOKUP($A21,'Return Data'!$B$7:$R$2292,14,0)</f>
        <v>4.7965999999999998</v>
      </c>
      <c r="Q21" s="61">
        <f t="shared" si="7"/>
        <v>13</v>
      </c>
      <c r="R21" s="60">
        <f>VLOOKUP($A21,'Return Data'!$B$7:$R$2292,16,0)</f>
        <v>7.1924999999999999</v>
      </c>
      <c r="S21" s="62">
        <f t="shared" si="6"/>
        <v>9</v>
      </c>
    </row>
    <row r="22" spans="1:19" x14ac:dyDescent="0.3">
      <c r="A22" s="77" t="s">
        <v>669</v>
      </c>
      <c r="B22" s="59">
        <f>VLOOKUP($A22,'Return Data'!$B$7:$R$2292,3,0)</f>
        <v>44771</v>
      </c>
      <c r="C22" s="60">
        <f>VLOOKUP($A22,'Return Data'!$B$7:$R$2292,4,0)</f>
        <v>30.0014</v>
      </c>
      <c r="D22" s="60">
        <f>VLOOKUP($A22,'Return Data'!$B$7:$R$2292,9,0)</f>
        <v>9.8773</v>
      </c>
      <c r="E22" s="61">
        <f t="shared" si="0"/>
        <v>5</v>
      </c>
      <c r="F22" s="60">
        <f>VLOOKUP($A22,'Return Data'!$B$7:$R$2292,10,0)</f>
        <v>2.0668000000000002</v>
      </c>
      <c r="G22" s="61">
        <f t="shared" si="1"/>
        <v>10</v>
      </c>
      <c r="H22" s="60">
        <f>VLOOKUP($A22,'Return Data'!$B$7:$R$2292,11,0)</f>
        <v>2.9582000000000002</v>
      </c>
      <c r="I22" s="61">
        <f t="shared" si="2"/>
        <v>8</v>
      </c>
      <c r="J22" s="60">
        <f>VLOOKUP($A22,'Return Data'!$B$7:$R$2292,12,0)</f>
        <v>4.0453999999999999</v>
      </c>
      <c r="K22" s="61">
        <f t="shared" si="3"/>
        <v>6</v>
      </c>
      <c r="L22" s="60">
        <f>VLOOKUP($A22,'Return Data'!$B$7:$R$2292,13,0)</f>
        <v>4.8516000000000004</v>
      </c>
      <c r="M22" s="61">
        <f t="shared" si="4"/>
        <v>10</v>
      </c>
      <c r="N22" s="60">
        <f>VLOOKUP($A22,'Return Data'!$B$7:$R$2292,17,0)</f>
        <v>10.3939</v>
      </c>
      <c r="O22" s="61">
        <f t="shared" si="5"/>
        <v>5</v>
      </c>
      <c r="P22" s="60">
        <f>VLOOKUP($A22,'Return Data'!$B$7:$R$2292,14,0)</f>
        <v>3.7869000000000002</v>
      </c>
      <c r="Q22" s="61">
        <f t="shared" si="7"/>
        <v>15</v>
      </c>
      <c r="R22" s="60">
        <f>VLOOKUP($A22,'Return Data'!$B$7:$R$2292,16,0)</f>
        <v>7.1367000000000003</v>
      </c>
      <c r="S22" s="62">
        <f t="shared" si="6"/>
        <v>11</v>
      </c>
    </row>
    <row r="23" spans="1:19" x14ac:dyDescent="0.3">
      <c r="A23" s="77" t="s">
        <v>678</v>
      </c>
      <c r="B23" s="59">
        <f>VLOOKUP($A23,'Return Data'!$B$7:$R$2292,3,0)</f>
        <v>44771</v>
      </c>
      <c r="C23" s="60">
        <f>VLOOKUP($A23,'Return Data'!$B$7:$R$2292,4,0)</f>
        <v>38.534500000000001</v>
      </c>
      <c r="D23" s="60">
        <f>VLOOKUP($A23,'Return Data'!$B$7:$R$2292,9,0)</f>
        <v>7.9032999999999998</v>
      </c>
      <c r="E23" s="61">
        <f t="shared" si="0"/>
        <v>13</v>
      </c>
      <c r="F23" s="60">
        <f>VLOOKUP($A23,'Return Data'!$B$7:$R$2292,10,0)</f>
        <v>2.6581999999999999</v>
      </c>
      <c r="G23" s="61">
        <f t="shared" si="1"/>
        <v>5</v>
      </c>
      <c r="H23" s="60">
        <f>VLOOKUP($A23,'Return Data'!$B$7:$R$2292,11,0)</f>
        <v>3.4382000000000001</v>
      </c>
      <c r="I23" s="61">
        <f t="shared" si="2"/>
        <v>7</v>
      </c>
      <c r="J23" s="60">
        <f>VLOOKUP($A23,'Return Data'!$B$7:$R$2292,12,0)</f>
        <v>3.7393000000000001</v>
      </c>
      <c r="K23" s="61">
        <f t="shared" si="3"/>
        <v>8</v>
      </c>
      <c r="L23" s="60">
        <f>VLOOKUP($A23,'Return Data'!$B$7:$R$2292,13,0)</f>
        <v>4.2987000000000002</v>
      </c>
      <c r="M23" s="61">
        <f t="shared" si="4"/>
        <v>12</v>
      </c>
      <c r="N23" s="60">
        <f>VLOOKUP($A23,'Return Data'!$B$7:$R$2292,17,0)</f>
        <v>6.0589000000000004</v>
      </c>
      <c r="O23" s="61">
        <f t="shared" si="5"/>
        <v>13</v>
      </c>
      <c r="P23" s="60">
        <f>VLOOKUP($A23,'Return Data'!$B$7:$R$2292,14,0)</f>
        <v>7.1524999999999999</v>
      </c>
      <c r="Q23" s="61">
        <f t="shared" si="7"/>
        <v>7</v>
      </c>
      <c r="R23" s="60">
        <f>VLOOKUP($A23,'Return Data'!$B$7:$R$2292,16,0)</f>
        <v>8.6516000000000002</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44771</v>
      </c>
      <c r="C25" s="60">
        <f>VLOOKUP($A25,'Return Data'!$B$7:$R$2292,4,0)</f>
        <v>15.363</v>
      </c>
      <c r="D25" s="60">
        <f>VLOOKUP($A25,'Return Data'!$B$7:$R$2292,9,0)</f>
        <v>6.5448000000000004</v>
      </c>
      <c r="E25" s="61">
        <f t="shared" si="0"/>
        <v>16</v>
      </c>
      <c r="F25" s="60">
        <f>VLOOKUP($A25,'Return Data'!$B$7:$R$2292,10,0)</f>
        <v>1.1442000000000001</v>
      </c>
      <c r="G25" s="61">
        <f t="shared" si="1"/>
        <v>14</v>
      </c>
      <c r="H25" s="60">
        <f>VLOOKUP($A25,'Return Data'!$B$7:$R$2292,11,0)</f>
        <v>2.8035000000000001</v>
      </c>
      <c r="I25" s="61">
        <f t="shared" si="2"/>
        <v>9</v>
      </c>
      <c r="J25" s="60">
        <f>VLOOKUP($A25,'Return Data'!$B$7:$R$2292,12,0)</f>
        <v>3.1936</v>
      </c>
      <c r="K25" s="61">
        <f t="shared" si="3"/>
        <v>10</v>
      </c>
      <c r="L25" s="60">
        <f>VLOOKUP($A25,'Return Data'!$B$7:$R$2292,13,0)</f>
        <v>20.600999999999999</v>
      </c>
      <c r="M25" s="61">
        <f t="shared" si="4"/>
        <v>2</v>
      </c>
      <c r="N25" s="60">
        <f>VLOOKUP($A25,'Return Data'!$B$7:$R$2292,17,0)</f>
        <v>13.428699999999999</v>
      </c>
      <c r="O25" s="61">
        <f>RANK(N25,N$8:N$25,0)</f>
        <v>3</v>
      </c>
      <c r="P25" s="60">
        <f>VLOOKUP($A25,'Return Data'!$B$7:$R$2292,14,0)</f>
        <v>-4.7062999999999997</v>
      </c>
      <c r="Q25" s="61">
        <f>RANK(P25,P$8:P$25,0)</f>
        <v>16</v>
      </c>
      <c r="R25" s="60">
        <f>VLOOKUP($A25,'Return Data'!$B$7:$R$2292,16,0)</f>
        <v>4.4518000000000004</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9.8456111111111095</v>
      </c>
      <c r="E27" s="83"/>
      <c r="F27" s="84">
        <f>AVERAGE(F8:F25)</f>
        <v>2.576627777777778</v>
      </c>
      <c r="G27" s="83"/>
      <c r="H27" s="84">
        <f>AVERAGE(H8:H25)</f>
        <v>11.999022222222221</v>
      </c>
      <c r="I27" s="83"/>
      <c r="J27" s="84">
        <f>AVERAGE(J8:J25)</f>
        <v>9.2872111111111142</v>
      </c>
      <c r="K27" s="83"/>
      <c r="L27" s="84">
        <f>AVERAGE(L8:L25)</f>
        <v>10.665922222222225</v>
      </c>
      <c r="M27" s="83"/>
      <c r="N27" s="84">
        <f>AVERAGE(N8:N25)</f>
        <v>9.0260764705882348</v>
      </c>
      <c r="O27" s="83"/>
      <c r="P27" s="84">
        <f>AVERAGE(P8:P25)</f>
        <v>6.1242437500000007</v>
      </c>
      <c r="Q27" s="83"/>
      <c r="R27" s="84">
        <f>AVERAGE(R8:R25)</f>
        <v>4.401416666666667</v>
      </c>
      <c r="S27" s="85"/>
    </row>
    <row r="28" spans="1:19" x14ac:dyDescent="0.3">
      <c r="A28" s="82" t="s">
        <v>28</v>
      </c>
      <c r="B28" s="83"/>
      <c r="C28" s="83"/>
      <c r="D28" s="84">
        <f>MIN(D8:D25)</f>
        <v>0</v>
      </c>
      <c r="E28" s="83"/>
      <c r="F28" s="84">
        <f>MIN(F8:F25)</f>
        <v>0</v>
      </c>
      <c r="G28" s="83"/>
      <c r="H28" s="84">
        <f>MIN(H8:H25)</f>
        <v>-118.4868</v>
      </c>
      <c r="I28" s="83"/>
      <c r="J28" s="84">
        <f>MIN(J8:J25)</f>
        <v>-78.991200000000006</v>
      </c>
      <c r="K28" s="83"/>
      <c r="L28" s="84">
        <f>MIN(L8:L25)</f>
        <v>-59.081099999999999</v>
      </c>
      <c r="M28" s="83"/>
      <c r="N28" s="84">
        <f>MIN(N8:N25)</f>
        <v>-36.0321</v>
      </c>
      <c r="O28" s="83"/>
      <c r="P28" s="84">
        <f>MIN(P8:P25)</f>
        <v>-4.7062999999999997</v>
      </c>
      <c r="Q28" s="83"/>
      <c r="R28" s="84">
        <f>MIN(R8:R25)</f>
        <v>-35.340699999999998</v>
      </c>
      <c r="S28" s="85"/>
    </row>
    <row r="29" spans="1:19" ht="15" thickBot="1" x14ac:dyDescent="0.35">
      <c r="A29" s="86" t="s">
        <v>29</v>
      </c>
      <c r="B29" s="87"/>
      <c r="C29" s="87"/>
      <c r="D29" s="88">
        <f>MAX(D8:D25)</f>
        <v>40.848599999999998</v>
      </c>
      <c r="E29" s="87"/>
      <c r="F29" s="88">
        <f>MAX(F8:F25)</f>
        <v>13.775700000000001</v>
      </c>
      <c r="G29" s="87"/>
      <c r="H29" s="88">
        <f>MAX(H8:H25)</f>
        <v>278.24009999999998</v>
      </c>
      <c r="I29" s="87"/>
      <c r="J29" s="88">
        <f>MAX(J8:J25)</f>
        <v>187.01650000000001</v>
      </c>
      <c r="K29" s="87"/>
      <c r="L29" s="88">
        <f>MAX(L8:L25)</f>
        <v>142.43520000000001</v>
      </c>
      <c r="M29" s="87"/>
      <c r="N29" s="88">
        <f>MAX(N8:N25)</f>
        <v>66.582700000000003</v>
      </c>
      <c r="O29" s="87"/>
      <c r="P29" s="88">
        <f>MAX(P8:P25)</f>
        <v>13.775499999999999</v>
      </c>
      <c r="Q29" s="87"/>
      <c r="R29" s="88">
        <f>MAX(R8:R25)</f>
        <v>9.0930999999999997</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44771</v>
      </c>
      <c r="C8" s="60">
        <f>VLOOKUP($A8,'Return Data'!$B$7:$R$2292,4,0)</f>
        <v>16.753</v>
      </c>
      <c r="D8" s="60">
        <f>VLOOKUP($A8,'Return Data'!$B$7:$R$2292,9,0)</f>
        <v>39.9572</v>
      </c>
      <c r="E8" s="61">
        <f t="shared" ref="E8:E25" si="0">RANK(D8,D$8:D$25,0)</f>
        <v>1</v>
      </c>
      <c r="F8" s="60">
        <f>VLOOKUP($A8,'Return Data'!$B$7:$R$2292,10,0)</f>
        <v>12.886900000000001</v>
      </c>
      <c r="G8" s="61">
        <f t="shared" ref="G8:G25" si="1">RANK(F8,F$8:F$25,0)</f>
        <v>1</v>
      </c>
      <c r="H8" s="60">
        <f>VLOOKUP($A8,'Return Data'!$B$7:$R$2292,11,0)</f>
        <v>8.6160999999999994</v>
      </c>
      <c r="I8" s="61">
        <f t="shared" ref="I8:I25" si="2">RANK(H8,H$8:H$25,0)</f>
        <v>4</v>
      </c>
      <c r="J8" s="60">
        <f>VLOOKUP($A8,'Return Data'!$B$7:$R$2292,12,0)</f>
        <v>7.0673000000000004</v>
      </c>
      <c r="K8" s="61">
        <f t="shared" ref="K8:K25" si="3">RANK(J8,J$8:J$25,0)</f>
        <v>4</v>
      </c>
      <c r="L8" s="60">
        <f>VLOOKUP($A8,'Return Data'!$B$7:$R$2292,13,0)</f>
        <v>6.6710000000000003</v>
      </c>
      <c r="M8" s="61">
        <f t="shared" ref="M8:M25" si="4">RANK(L8,L$8:L$25,0)</f>
        <v>7</v>
      </c>
      <c r="N8" s="60">
        <f>VLOOKUP($A8,'Return Data'!$B$7:$R$2292,17,0)</f>
        <v>7.9120999999999997</v>
      </c>
      <c r="O8" s="61">
        <f t="shared" ref="O8:O23" si="5">RANK(N8,N$8:N$25,0)</f>
        <v>7</v>
      </c>
      <c r="P8" s="60">
        <f>VLOOKUP($A8,'Return Data'!$B$7:$R$2292,14,0)</f>
        <v>6.2864000000000004</v>
      </c>
      <c r="Q8" s="61">
        <f>RANK(P8,P$8:P$25,0)</f>
        <v>8</v>
      </c>
      <c r="R8" s="60">
        <f>VLOOKUP($A8,'Return Data'!$B$7:$R$2292,16,0)</f>
        <v>7.3262999999999998</v>
      </c>
      <c r="S8" s="62">
        <f t="shared" ref="S8:S25" si="6">RANK(R8,R$8:R$25,0)</f>
        <v>7</v>
      </c>
    </row>
    <row r="9" spans="1:19" x14ac:dyDescent="0.3">
      <c r="A9" s="77" t="s">
        <v>642</v>
      </c>
      <c r="B9" s="59">
        <f>VLOOKUP($A9,'Return Data'!$B$7:$R$2292,3,0)</f>
        <v>44771</v>
      </c>
      <c r="C9" s="60">
        <f>VLOOKUP($A9,'Return Data'!$B$7:$R$2292,4,0)</f>
        <v>0.16289999999999999</v>
      </c>
      <c r="D9" s="60">
        <f>VLOOKUP($A9,'Return Data'!$B$7:$R$2292,9,0)</f>
        <v>0.74729999999999996</v>
      </c>
      <c r="E9" s="61">
        <f t="shared" si="0"/>
        <v>17</v>
      </c>
      <c r="F9" s="60">
        <f>VLOOKUP($A9,'Return Data'!$B$7:$R$2292,10,0)</f>
        <v>0.49309999999999998</v>
      </c>
      <c r="G9" s="61">
        <f t="shared" si="1"/>
        <v>14</v>
      </c>
      <c r="H9" s="60">
        <f>VLOOKUP($A9,'Return Data'!$B$7:$R$2292,11,0)</f>
        <v>-118.4653</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-35.332900000000002</v>
      </c>
      <c r="S9" s="62">
        <f t="shared" si="6"/>
        <v>18</v>
      </c>
    </row>
    <row r="10" spans="1:19" x14ac:dyDescent="0.3">
      <c r="A10" s="77" t="s">
        <v>644</v>
      </c>
      <c r="B10" s="59">
        <f>VLOOKUP($A10,'Return Data'!$B$7:$R$2292,3,0)</f>
        <v>44771</v>
      </c>
      <c r="C10" s="60">
        <f>VLOOKUP($A10,'Return Data'!$B$7:$R$2292,4,0)</f>
        <v>17.299800000000001</v>
      </c>
      <c r="D10" s="60">
        <f>VLOOKUP($A10,'Return Data'!$B$7:$R$2292,9,0)</f>
        <v>9.9549000000000003</v>
      </c>
      <c r="E10" s="61">
        <f t="shared" si="0"/>
        <v>4</v>
      </c>
      <c r="F10" s="60">
        <f>VLOOKUP($A10,'Return Data'!$B$7:$R$2292,10,0)</f>
        <v>1.9523999999999999</v>
      </c>
      <c r="G10" s="61">
        <f t="shared" si="1"/>
        <v>6</v>
      </c>
      <c r="H10" s="60">
        <f>VLOOKUP($A10,'Return Data'!$B$7:$R$2292,11,0)</f>
        <v>2.7795999999999998</v>
      </c>
      <c r="I10" s="61">
        <f t="shared" si="2"/>
        <v>8</v>
      </c>
      <c r="J10" s="60">
        <f>VLOOKUP($A10,'Return Data'!$B$7:$R$2292,12,0)</f>
        <v>3.2139000000000002</v>
      </c>
      <c r="K10" s="61">
        <f t="shared" si="3"/>
        <v>7</v>
      </c>
      <c r="L10" s="60">
        <f>VLOOKUP($A10,'Return Data'!$B$7:$R$2292,13,0)</f>
        <v>3.7574999999999998</v>
      </c>
      <c r="M10" s="61">
        <f t="shared" si="4"/>
        <v>11</v>
      </c>
      <c r="N10" s="60">
        <f>VLOOKUP($A10,'Return Data'!$B$7:$R$2292,17,0)</f>
        <v>5.7057000000000002</v>
      </c>
      <c r="O10" s="61">
        <f t="shared" si="5"/>
        <v>11</v>
      </c>
      <c r="P10" s="60">
        <f>VLOOKUP($A10,'Return Data'!$B$7:$R$2292,14,0)</f>
        <v>6.4276999999999997</v>
      </c>
      <c r="Q10" s="61">
        <f t="shared" ref="Q10:Q23" si="7">RANK(P10,P$8:P$25,0)</f>
        <v>7</v>
      </c>
      <c r="R10" s="60">
        <f>VLOOKUP($A10,'Return Data'!$B$7:$R$2292,16,0)</f>
        <v>7.0515999999999996</v>
      </c>
      <c r="S10" s="62">
        <f t="shared" si="6"/>
        <v>8</v>
      </c>
    </row>
    <row r="11" spans="1:19" x14ac:dyDescent="0.3">
      <c r="A11" s="77" t="s">
        <v>1994</v>
      </c>
      <c r="B11" s="59">
        <f>VLOOKUP($A11,'Return Data'!$B$7:$R$2292,3,0)</f>
        <v>44771</v>
      </c>
      <c r="C11" s="60">
        <f>VLOOKUP($A11,'Return Data'!$B$7:$R$2292,4,0)</f>
        <v>17.78</v>
      </c>
      <c r="D11" s="60">
        <f>VLOOKUP($A11,'Return Data'!$B$7:$R$2292,9,0)</f>
        <v>8.0454000000000008</v>
      </c>
      <c r="E11" s="61">
        <f t="shared" si="0"/>
        <v>8</v>
      </c>
      <c r="F11" s="60">
        <f>VLOOKUP($A11,'Return Data'!$B$7:$R$2292,10,0)</f>
        <v>1.3104</v>
      </c>
      <c r="G11" s="61">
        <f t="shared" si="1"/>
        <v>8</v>
      </c>
      <c r="H11" s="60">
        <f>VLOOKUP($A11,'Return Data'!$B$7:$R$2292,11,0)</f>
        <v>3.0087000000000002</v>
      </c>
      <c r="I11" s="61">
        <f t="shared" si="2"/>
        <v>6</v>
      </c>
      <c r="J11" s="60">
        <f>VLOOKUP($A11,'Return Data'!$B$7:$R$2292,12,0)</f>
        <v>3.1983999999999999</v>
      </c>
      <c r="K11" s="61">
        <f t="shared" si="3"/>
        <v>8</v>
      </c>
      <c r="L11" s="60">
        <f>VLOOKUP($A11,'Return Data'!$B$7:$R$2292,13,0)</f>
        <v>12.5708</v>
      </c>
      <c r="M11" s="61">
        <f t="shared" si="4"/>
        <v>5</v>
      </c>
      <c r="N11" s="60">
        <f>VLOOKUP($A11,'Return Data'!$B$7:$R$2292,17,0)</f>
        <v>13.1022</v>
      </c>
      <c r="O11" s="61">
        <f t="shared" si="5"/>
        <v>2</v>
      </c>
      <c r="P11" s="60">
        <f>VLOOKUP($A11,'Return Data'!$B$7:$R$2292,14,0)</f>
        <v>7.8567999999999998</v>
      </c>
      <c r="Q11" s="61">
        <f t="shared" si="7"/>
        <v>2</v>
      </c>
      <c r="R11" s="60">
        <f>VLOOKUP($A11,'Return Data'!$B$7:$R$2292,16,0)</f>
        <v>7.9555999999999996</v>
      </c>
      <c r="S11" s="62">
        <f t="shared" si="6"/>
        <v>4</v>
      </c>
    </row>
    <row r="12" spans="1:19" x14ac:dyDescent="0.3">
      <c r="A12" s="77" t="s">
        <v>2022</v>
      </c>
      <c r="B12" s="59">
        <f>VLOOKUP($A12,'Return Data'!$B$7:$R$2292,3,0)</f>
        <v>44771</v>
      </c>
      <c r="C12" s="60">
        <f>VLOOKUP($A12,'Return Data'!$B$7:$R$2292,4,0)</f>
        <v>10.3498</v>
      </c>
      <c r="D12" s="60">
        <f>VLOOKUP($A12,'Return Data'!$B$7:$R$2292,9,0)</f>
        <v>7.2252000000000001</v>
      </c>
      <c r="E12" s="61">
        <f t="shared" si="0"/>
        <v>15</v>
      </c>
      <c r="F12" s="60">
        <f>VLOOKUP($A12,'Return Data'!$B$7:$R$2292,10,0)</f>
        <v>2.4565000000000001</v>
      </c>
      <c r="G12" s="61">
        <f t="shared" si="1"/>
        <v>3</v>
      </c>
      <c r="H12" s="60">
        <f>VLOOKUP($A12,'Return Data'!$B$7:$R$2292,11,0)</f>
        <v>277.56689999999998</v>
      </c>
      <c r="I12" s="61">
        <f t="shared" si="2"/>
        <v>1</v>
      </c>
      <c r="J12" s="60">
        <f>VLOOKUP($A12,'Return Data'!$B$7:$R$2292,12,0)</f>
        <v>186.3347</v>
      </c>
      <c r="K12" s="61">
        <f t="shared" si="3"/>
        <v>1</v>
      </c>
      <c r="L12" s="60">
        <f>VLOOKUP($A12,'Return Data'!$B$7:$R$2292,13,0)</f>
        <v>141.75559999999999</v>
      </c>
      <c r="M12" s="61">
        <f t="shared" si="4"/>
        <v>1</v>
      </c>
      <c r="N12" s="60">
        <f>VLOOKUP($A12,'Return Data'!$B$7:$R$2292,17,0)</f>
        <v>66.115399999999994</v>
      </c>
      <c r="O12" s="61">
        <f t="shared" si="5"/>
        <v>1</v>
      </c>
      <c r="P12" s="60">
        <f>VLOOKUP($A12,'Return Data'!$B$7:$R$2292,14,0)</f>
        <v>13.4589</v>
      </c>
      <c r="Q12" s="61">
        <f t="shared" si="7"/>
        <v>1</v>
      </c>
      <c r="R12" s="60">
        <f>VLOOKUP($A12,'Return Data'!$B$7:$R$2292,16,0)</f>
        <v>0.46429999999999999</v>
      </c>
      <c r="S12" s="62">
        <f t="shared" si="6"/>
        <v>16</v>
      </c>
    </row>
    <row r="13" spans="1:19" x14ac:dyDescent="0.3">
      <c r="A13" s="77" t="s">
        <v>646</v>
      </c>
      <c r="B13" s="59">
        <f>VLOOKUP($A13,'Return Data'!$B$7:$R$2292,3,0)</f>
        <v>44771</v>
      </c>
      <c r="C13" s="60">
        <f>VLOOKUP($A13,'Return Data'!$B$7:$R$2292,4,0)</f>
        <v>33.051400000000001</v>
      </c>
      <c r="D13" s="60">
        <f>VLOOKUP($A13,'Return Data'!$B$7:$R$2292,9,0)</f>
        <v>7.7611999999999997</v>
      </c>
      <c r="E13" s="61">
        <f t="shared" si="0"/>
        <v>11</v>
      </c>
      <c r="F13" s="60">
        <f>VLOOKUP($A13,'Return Data'!$B$7:$R$2292,10,0)</f>
        <v>1.1842999999999999</v>
      </c>
      <c r="G13" s="61">
        <f t="shared" si="1"/>
        <v>11</v>
      </c>
      <c r="H13" s="60">
        <f>VLOOKUP($A13,'Return Data'!$B$7:$R$2292,11,0)</f>
        <v>14.2934</v>
      </c>
      <c r="I13" s="61">
        <f t="shared" si="2"/>
        <v>2</v>
      </c>
      <c r="J13" s="60">
        <f>VLOOKUP($A13,'Return Data'!$B$7:$R$2292,12,0)</f>
        <v>10.1851</v>
      </c>
      <c r="K13" s="61">
        <f t="shared" si="3"/>
        <v>2</v>
      </c>
      <c r="L13" s="60">
        <f>VLOOKUP($A13,'Return Data'!$B$7:$R$2292,13,0)</f>
        <v>7.8274999999999997</v>
      </c>
      <c r="M13" s="61">
        <f t="shared" si="4"/>
        <v>6</v>
      </c>
      <c r="N13" s="60">
        <f>VLOOKUP($A13,'Return Data'!$B$7:$R$2292,17,0)</f>
        <v>6.7393999999999998</v>
      </c>
      <c r="O13" s="61">
        <f t="shared" si="5"/>
        <v>8</v>
      </c>
      <c r="P13" s="60">
        <f>VLOOKUP($A13,'Return Data'!$B$7:$R$2292,14,0)</f>
        <v>5.4116</v>
      </c>
      <c r="Q13" s="61">
        <f t="shared" si="7"/>
        <v>9</v>
      </c>
      <c r="R13" s="60">
        <f>VLOOKUP($A13,'Return Data'!$B$7:$R$2292,16,0)</f>
        <v>6.4158999999999997</v>
      </c>
      <c r="S13" s="62">
        <f t="shared" si="6"/>
        <v>10</v>
      </c>
    </row>
    <row r="14" spans="1:19" x14ac:dyDescent="0.3">
      <c r="A14" s="77" t="s">
        <v>647</v>
      </c>
      <c r="B14" s="59">
        <f>VLOOKUP($A14,'Return Data'!$B$7:$R$2292,3,0)</f>
        <v>44771</v>
      </c>
      <c r="C14" s="60">
        <f>VLOOKUP($A14,'Return Data'!$B$7:$R$2292,4,0)</f>
        <v>23.829699999999999</v>
      </c>
      <c r="D14" s="60">
        <f>VLOOKUP($A14,'Return Data'!$B$7:$R$2292,9,0)</f>
        <v>7.7019000000000002</v>
      </c>
      <c r="E14" s="61">
        <f t="shared" si="0"/>
        <v>12</v>
      </c>
      <c r="F14" s="60">
        <f>VLOOKUP($A14,'Return Data'!$B$7:$R$2292,10,0)</f>
        <v>2.2189000000000001</v>
      </c>
      <c r="G14" s="61">
        <f t="shared" si="1"/>
        <v>4</v>
      </c>
      <c r="H14" s="60">
        <f>VLOOKUP($A14,'Return Data'!$B$7:$R$2292,11,0)</f>
        <v>10.3523</v>
      </c>
      <c r="I14" s="61">
        <f t="shared" si="2"/>
        <v>3</v>
      </c>
      <c r="J14" s="60">
        <f>VLOOKUP($A14,'Return Data'!$B$7:$R$2292,12,0)</f>
        <v>8.7376000000000005</v>
      </c>
      <c r="K14" s="61">
        <f t="shared" si="3"/>
        <v>3</v>
      </c>
      <c r="L14" s="60">
        <f>VLOOKUP($A14,'Return Data'!$B$7:$R$2292,13,0)</f>
        <v>13.4704</v>
      </c>
      <c r="M14" s="61">
        <f t="shared" si="4"/>
        <v>3</v>
      </c>
      <c r="N14" s="60">
        <f>VLOOKUP($A14,'Return Data'!$B$7:$R$2292,17,0)</f>
        <v>12.908799999999999</v>
      </c>
      <c r="O14" s="61">
        <f t="shared" si="5"/>
        <v>3</v>
      </c>
      <c r="P14" s="60">
        <f>VLOOKUP($A14,'Return Data'!$B$7:$R$2292,14,0)</f>
        <v>6.4814999999999996</v>
      </c>
      <c r="Q14" s="61">
        <f t="shared" si="7"/>
        <v>6</v>
      </c>
      <c r="R14" s="60">
        <f>VLOOKUP($A14,'Return Data'!$B$7:$R$2292,16,0)</f>
        <v>8.4956999999999994</v>
      </c>
      <c r="S14" s="62">
        <f t="shared" si="6"/>
        <v>1</v>
      </c>
    </row>
    <row r="15" spans="1:19" x14ac:dyDescent="0.3">
      <c r="A15" s="77" t="s">
        <v>655</v>
      </c>
      <c r="B15" s="59">
        <f>VLOOKUP($A15,'Return Data'!$B$7:$R$2292,3,0)</f>
        <v>44771</v>
      </c>
      <c r="C15" s="60">
        <f>VLOOKUP($A15,'Return Data'!$B$7:$R$2292,4,0)</f>
        <v>19.4861</v>
      </c>
      <c r="D15" s="60">
        <f>VLOOKUP($A15,'Return Data'!$B$7:$R$2292,9,0)</f>
        <v>11.1273</v>
      </c>
      <c r="E15" s="61">
        <f t="shared" si="0"/>
        <v>3</v>
      </c>
      <c r="F15" s="60">
        <f>VLOOKUP($A15,'Return Data'!$B$7:$R$2292,10,0)</f>
        <v>1.272</v>
      </c>
      <c r="G15" s="61">
        <f t="shared" si="1"/>
        <v>10</v>
      </c>
      <c r="H15" s="60">
        <f>VLOOKUP($A15,'Return Data'!$B$7:$R$2292,11,0)</f>
        <v>2.1217999999999999</v>
      </c>
      <c r="I15" s="61">
        <f t="shared" si="2"/>
        <v>10</v>
      </c>
      <c r="J15" s="60">
        <f>VLOOKUP($A15,'Return Data'!$B$7:$R$2292,12,0)</f>
        <v>2.7555999999999998</v>
      </c>
      <c r="K15" s="61">
        <f t="shared" si="3"/>
        <v>10</v>
      </c>
      <c r="L15" s="60">
        <f>VLOOKUP($A15,'Return Data'!$B$7:$R$2292,13,0)</f>
        <v>3.5487000000000002</v>
      </c>
      <c r="M15" s="61">
        <f t="shared" si="4"/>
        <v>13</v>
      </c>
      <c r="N15" s="60">
        <f>VLOOKUP($A15,'Return Data'!$B$7:$R$2292,17,0)</f>
        <v>6.5964999999999998</v>
      </c>
      <c r="O15" s="61">
        <f t="shared" si="5"/>
        <v>9</v>
      </c>
      <c r="P15" s="60">
        <f>VLOOKUP($A15,'Return Data'!$B$7:$R$2292,14,0)</f>
        <v>7.5503</v>
      </c>
      <c r="Q15" s="61">
        <f t="shared" si="7"/>
        <v>4</v>
      </c>
      <c r="R15" s="60">
        <f>VLOOKUP($A15,'Return Data'!$B$7:$R$2292,16,0)</f>
        <v>8.3164999999999996</v>
      </c>
      <c r="S15" s="62">
        <f t="shared" si="6"/>
        <v>3</v>
      </c>
    </row>
    <row r="16" spans="1:19" x14ac:dyDescent="0.3">
      <c r="A16" s="77" t="s">
        <v>657</v>
      </c>
      <c r="B16" s="59">
        <f>VLOOKUP($A16,'Return Data'!$B$7:$R$2292,3,0)</f>
        <v>44771</v>
      </c>
      <c r="C16" s="60">
        <f>VLOOKUP($A16,'Return Data'!$B$7:$R$2292,4,0)</f>
        <v>25.443899999999999</v>
      </c>
      <c r="D16" s="60">
        <f>VLOOKUP($A16,'Return Data'!$B$7:$R$2292,9,0)</f>
        <v>11.390599999999999</v>
      </c>
      <c r="E16" s="61">
        <f t="shared" si="0"/>
        <v>2</v>
      </c>
      <c r="F16" s="60">
        <f>VLOOKUP($A16,'Return Data'!$B$7:$R$2292,10,0)</f>
        <v>3.8113999999999999</v>
      </c>
      <c r="G16" s="61">
        <f t="shared" si="1"/>
        <v>2</v>
      </c>
      <c r="H16" s="60">
        <f>VLOOKUP($A16,'Return Data'!$B$7:$R$2292,11,0)</f>
        <v>4.4474</v>
      </c>
      <c r="I16" s="61">
        <f t="shared" si="2"/>
        <v>5</v>
      </c>
      <c r="J16" s="60">
        <f>VLOOKUP($A16,'Return Data'!$B$7:$R$2292,12,0)</f>
        <v>4.5960999999999999</v>
      </c>
      <c r="K16" s="61">
        <f t="shared" si="3"/>
        <v>5</v>
      </c>
      <c r="L16" s="60">
        <f>VLOOKUP($A16,'Return Data'!$B$7:$R$2292,13,0)</f>
        <v>4.8601999999999999</v>
      </c>
      <c r="M16" s="61">
        <f t="shared" si="4"/>
        <v>8</v>
      </c>
      <c r="N16" s="60">
        <f>VLOOKUP($A16,'Return Data'!$B$7:$R$2292,17,0)</f>
        <v>6.3621999999999996</v>
      </c>
      <c r="O16" s="61">
        <f t="shared" si="5"/>
        <v>10</v>
      </c>
      <c r="P16" s="60">
        <f>VLOOKUP($A16,'Return Data'!$B$7:$R$2292,14,0)</f>
        <v>7.6569000000000003</v>
      </c>
      <c r="Q16" s="61">
        <f t="shared" si="7"/>
        <v>3</v>
      </c>
      <c r="R16" s="60">
        <f>VLOOKUP($A16,'Return Data'!$B$7:$R$2292,16,0)</f>
        <v>8.3385999999999996</v>
      </c>
      <c r="S16" s="62">
        <f t="shared" si="6"/>
        <v>2</v>
      </c>
    </row>
    <row r="17" spans="1:19" x14ac:dyDescent="0.3">
      <c r="A17" s="77" t="s">
        <v>659</v>
      </c>
      <c r="B17" s="59">
        <f>VLOOKUP($A17,'Return Data'!$B$7:$R$2292,3,0)</f>
        <v>44771</v>
      </c>
      <c r="C17" s="60">
        <f>VLOOKUP($A17,'Return Data'!$B$7:$R$2292,4,0)</f>
        <v>15.285</v>
      </c>
      <c r="D17" s="60">
        <f>VLOOKUP($A17,'Return Data'!$B$7:$R$2292,9,0)</f>
        <v>8.4963999999999995</v>
      </c>
      <c r="E17" s="61">
        <f t="shared" si="0"/>
        <v>6</v>
      </c>
      <c r="F17" s="60">
        <f>VLOOKUP($A17,'Return Data'!$B$7:$R$2292,10,0)</f>
        <v>4.99E-2</v>
      </c>
      <c r="G17" s="61">
        <f t="shared" si="1"/>
        <v>16</v>
      </c>
      <c r="H17" s="60">
        <f>VLOOKUP($A17,'Return Data'!$B$7:$R$2292,11,0)</f>
        <v>1.3312999999999999</v>
      </c>
      <c r="I17" s="61">
        <f t="shared" si="2"/>
        <v>14</v>
      </c>
      <c r="J17" s="60">
        <f>VLOOKUP($A17,'Return Data'!$B$7:$R$2292,12,0)</f>
        <v>1.9435</v>
      </c>
      <c r="K17" s="61">
        <f t="shared" si="3"/>
        <v>12</v>
      </c>
      <c r="L17" s="60">
        <f>VLOOKUP($A17,'Return Data'!$B$7:$R$2292,13,0)</f>
        <v>12.992900000000001</v>
      </c>
      <c r="M17" s="61">
        <f t="shared" si="4"/>
        <v>4</v>
      </c>
      <c r="N17" s="60">
        <f>VLOOKUP($A17,'Return Data'!$B$7:$R$2292,17,0)</f>
        <v>10.7705</v>
      </c>
      <c r="O17" s="61">
        <f t="shared" si="5"/>
        <v>5</v>
      </c>
      <c r="P17" s="60">
        <f>VLOOKUP($A17,'Return Data'!$B$7:$R$2292,14,0)</f>
        <v>3.3733</v>
      </c>
      <c r="Q17" s="61">
        <f t="shared" si="7"/>
        <v>14</v>
      </c>
      <c r="R17" s="60">
        <f>VLOOKUP($A17,'Return Data'!$B$7:$R$2292,16,0)</f>
        <v>5.1738999999999997</v>
      </c>
      <c r="S17" s="62">
        <f t="shared" si="6"/>
        <v>14</v>
      </c>
    </row>
    <row r="18" spans="1:19" x14ac:dyDescent="0.3">
      <c r="A18" s="77" t="s">
        <v>662</v>
      </c>
      <c r="B18" s="59">
        <f>VLOOKUP($A18,'Return Data'!$B$7:$R$2292,3,0)</f>
        <v>44771</v>
      </c>
      <c r="C18" s="60">
        <f>VLOOKUP($A18,'Return Data'!$B$7:$R$2292,4,0)</f>
        <v>13.598100000000001</v>
      </c>
      <c r="D18" s="60">
        <f>VLOOKUP($A18,'Return Data'!$B$7:$R$2292,9,0)</f>
        <v>8.0155999999999992</v>
      </c>
      <c r="E18" s="61">
        <f t="shared" si="0"/>
        <v>9</v>
      </c>
      <c r="F18" s="60">
        <f>VLOOKUP($A18,'Return Data'!$B$7:$R$2292,10,0)</f>
        <v>1.2990999999999999</v>
      </c>
      <c r="G18" s="61">
        <f t="shared" si="1"/>
        <v>9</v>
      </c>
      <c r="H18" s="60">
        <f>VLOOKUP($A18,'Return Data'!$B$7:$R$2292,11,0)</f>
        <v>1.5427</v>
      </c>
      <c r="I18" s="61">
        <f t="shared" si="2"/>
        <v>13</v>
      </c>
      <c r="J18" s="60">
        <f>VLOOKUP($A18,'Return Data'!$B$7:$R$2292,12,0)</f>
        <v>1.6936</v>
      </c>
      <c r="K18" s="61">
        <f t="shared" si="3"/>
        <v>14</v>
      </c>
      <c r="L18" s="60">
        <f>VLOOKUP($A18,'Return Data'!$B$7:$R$2292,13,0)</f>
        <v>2.5188000000000001</v>
      </c>
      <c r="M18" s="61">
        <f t="shared" si="4"/>
        <v>14</v>
      </c>
      <c r="N18" s="60">
        <f>VLOOKUP($A18,'Return Data'!$B$7:$R$2292,17,0)</f>
        <v>4.0364000000000004</v>
      </c>
      <c r="O18" s="61">
        <f t="shared" si="5"/>
        <v>14</v>
      </c>
      <c r="P18" s="60">
        <f>VLOOKUP($A18,'Return Data'!$B$7:$R$2292,14,0)</f>
        <v>5.1803999999999997</v>
      </c>
      <c r="Q18" s="61">
        <f t="shared" si="7"/>
        <v>10</v>
      </c>
      <c r="R18" s="60">
        <f>VLOOKUP($A18,'Return Data'!$B$7:$R$2292,16,0)</f>
        <v>5.8475000000000001</v>
      </c>
      <c r="S18" s="62">
        <f t="shared" si="6"/>
        <v>12</v>
      </c>
    </row>
    <row r="19" spans="1:19" x14ac:dyDescent="0.3">
      <c r="A19" s="77" t="s">
        <v>663</v>
      </c>
      <c r="B19" s="59">
        <f>VLOOKUP($A19,'Return Data'!$B$7:$R$2292,3,0)</f>
        <v>44771</v>
      </c>
      <c r="C19" s="60">
        <f>VLOOKUP($A19,'Return Data'!$B$7:$R$2292,4,0)</f>
        <v>1490.2734</v>
      </c>
      <c r="D19" s="60">
        <f>VLOOKUP($A19,'Return Data'!$B$7:$R$2292,9,0)</f>
        <v>7.9398</v>
      </c>
      <c r="E19" s="61">
        <f t="shared" si="0"/>
        <v>10</v>
      </c>
      <c r="F19" s="60">
        <f>VLOOKUP($A19,'Return Data'!$B$7:$R$2292,10,0)</f>
        <v>1.1094999999999999</v>
      </c>
      <c r="G19" s="61">
        <f t="shared" si="1"/>
        <v>12</v>
      </c>
      <c r="H19" s="60">
        <f>VLOOKUP($A19,'Return Data'!$B$7:$R$2292,11,0)</f>
        <v>0.90839999999999999</v>
      </c>
      <c r="I19" s="61">
        <f t="shared" si="2"/>
        <v>15</v>
      </c>
      <c r="J19" s="60">
        <f>VLOOKUP($A19,'Return Data'!$B$7:$R$2292,12,0)</f>
        <v>1.3153999999999999</v>
      </c>
      <c r="K19" s="61">
        <f t="shared" si="3"/>
        <v>15</v>
      </c>
      <c r="L19" s="60">
        <f>VLOOKUP($A19,'Return Data'!$B$7:$R$2292,13,0)</f>
        <v>1.7528999999999999</v>
      </c>
      <c r="M19" s="61">
        <f t="shared" si="4"/>
        <v>15</v>
      </c>
      <c r="N19" s="60">
        <f>VLOOKUP($A19,'Return Data'!$B$7:$R$2292,17,0)</f>
        <v>2.6996000000000002</v>
      </c>
      <c r="O19" s="61">
        <f t="shared" si="5"/>
        <v>16</v>
      </c>
      <c r="P19" s="60">
        <f>VLOOKUP($A19,'Return Data'!$B$7:$R$2292,14,0)</f>
        <v>4.7011000000000003</v>
      </c>
      <c r="Q19" s="61">
        <f t="shared" si="7"/>
        <v>12</v>
      </c>
      <c r="R19" s="60">
        <f>VLOOKUP($A19,'Return Data'!$B$7:$R$2292,16,0)</f>
        <v>5.1771000000000003</v>
      </c>
      <c r="S19" s="62">
        <f t="shared" si="6"/>
        <v>13</v>
      </c>
    </row>
    <row r="20" spans="1:19" x14ac:dyDescent="0.3">
      <c r="A20" s="77" t="s">
        <v>665</v>
      </c>
      <c r="B20" s="59">
        <f>VLOOKUP($A20,'Return Data'!$B$7:$R$2292,3,0)</f>
        <v>44771</v>
      </c>
      <c r="C20" s="60">
        <f>VLOOKUP($A20,'Return Data'!$B$7:$R$2292,4,0)</f>
        <v>24.149699999999999</v>
      </c>
      <c r="D20" s="60">
        <f>VLOOKUP($A20,'Return Data'!$B$7:$R$2292,9,0)</f>
        <v>8.1298999999999992</v>
      </c>
      <c r="E20" s="61">
        <f t="shared" si="0"/>
        <v>7</v>
      </c>
      <c r="F20" s="60">
        <f>VLOOKUP($A20,'Return Data'!$B$7:$R$2292,10,0)</f>
        <v>5.0000000000000001E-3</v>
      </c>
      <c r="G20" s="61">
        <f t="shared" si="1"/>
        <v>17</v>
      </c>
      <c r="H20" s="60">
        <f>VLOOKUP($A20,'Return Data'!$B$7:$R$2292,11,0)</f>
        <v>-2.3877999999999999</v>
      </c>
      <c r="I20" s="61">
        <f t="shared" si="2"/>
        <v>17</v>
      </c>
      <c r="J20" s="60">
        <f>VLOOKUP($A20,'Return Data'!$B$7:$R$2292,12,0)</f>
        <v>-0.52659999999999996</v>
      </c>
      <c r="K20" s="61">
        <f t="shared" si="3"/>
        <v>17</v>
      </c>
      <c r="L20" s="60">
        <f>VLOOKUP($A20,'Return Data'!$B$7:$R$2292,13,0)</f>
        <v>1.0147999999999999</v>
      </c>
      <c r="M20" s="61">
        <f t="shared" si="4"/>
        <v>16</v>
      </c>
      <c r="N20" s="60">
        <f>VLOOKUP($A20,'Return Data'!$B$7:$R$2292,17,0)</f>
        <v>3.8428</v>
      </c>
      <c r="O20" s="61">
        <f t="shared" si="5"/>
        <v>15</v>
      </c>
      <c r="P20" s="60">
        <f>VLOOKUP($A20,'Return Data'!$B$7:$R$2292,14,0)</f>
        <v>4.9316000000000004</v>
      </c>
      <c r="Q20" s="61">
        <f t="shared" si="7"/>
        <v>11</v>
      </c>
      <c r="R20" s="60">
        <f>VLOOKUP($A20,'Return Data'!$B$7:$R$2292,16,0)</f>
        <v>7.4787999999999997</v>
      </c>
      <c r="S20" s="62">
        <f t="shared" si="6"/>
        <v>5</v>
      </c>
    </row>
    <row r="21" spans="1:19" x14ac:dyDescent="0.3">
      <c r="A21" s="77" t="s">
        <v>1932</v>
      </c>
      <c r="B21" s="59">
        <f>VLOOKUP($A21,'Return Data'!$B$7:$R$2292,3,0)</f>
        <v>44771</v>
      </c>
      <c r="C21" s="60">
        <f>VLOOKUP($A21,'Return Data'!$B$7:$R$2292,4,0)</f>
        <v>23.630800000000001</v>
      </c>
      <c r="D21" s="60">
        <f>VLOOKUP($A21,'Return Data'!$B$7:$R$2292,9,0)</f>
        <v>7.5115999999999996</v>
      </c>
      <c r="E21" s="61">
        <f t="shared" si="0"/>
        <v>13</v>
      </c>
      <c r="F21" s="60">
        <f>VLOOKUP($A21,'Return Data'!$B$7:$R$2292,10,0)</f>
        <v>0.89139999999999997</v>
      </c>
      <c r="G21" s="61">
        <f t="shared" si="1"/>
        <v>13</v>
      </c>
      <c r="H21" s="60">
        <f>VLOOKUP($A21,'Return Data'!$B$7:$R$2292,11,0)</f>
        <v>1.6358999999999999</v>
      </c>
      <c r="I21" s="61">
        <f t="shared" si="2"/>
        <v>12</v>
      </c>
      <c r="J21" s="60">
        <f>VLOOKUP($A21,'Return Data'!$B$7:$R$2292,12,0)</f>
        <v>1.9057999999999999</v>
      </c>
      <c r="K21" s="61">
        <f t="shared" si="3"/>
        <v>13</v>
      </c>
      <c r="L21" s="60">
        <f>VLOOKUP($A21,'Return Data'!$B$7:$R$2292,13,0)</f>
        <v>4.0820999999999996</v>
      </c>
      <c r="M21" s="61">
        <f t="shared" si="4"/>
        <v>10</v>
      </c>
      <c r="N21" s="60">
        <f>VLOOKUP($A21,'Return Data'!$B$7:$R$2292,17,0)</f>
        <v>5.1383000000000001</v>
      </c>
      <c r="O21" s="61">
        <f t="shared" si="5"/>
        <v>13</v>
      </c>
      <c r="P21" s="60">
        <f>VLOOKUP($A21,'Return Data'!$B$7:$R$2292,14,0)</f>
        <v>3.9098999999999999</v>
      </c>
      <c r="Q21" s="61">
        <f t="shared" si="7"/>
        <v>13</v>
      </c>
      <c r="R21" s="60">
        <f>VLOOKUP($A21,'Return Data'!$B$7:$R$2292,16,0)</f>
        <v>6.9416000000000002</v>
      </c>
      <c r="S21" s="62">
        <f t="shared" si="6"/>
        <v>9</v>
      </c>
    </row>
    <row r="22" spans="1:19" x14ac:dyDescent="0.3">
      <c r="A22" s="77" t="s">
        <v>668</v>
      </c>
      <c r="B22" s="59">
        <f>VLOOKUP($A22,'Return Data'!$B$7:$R$2292,3,0)</f>
        <v>44771</v>
      </c>
      <c r="C22" s="60">
        <f>VLOOKUP($A22,'Return Data'!$B$7:$R$2292,4,0)</f>
        <v>27.8552</v>
      </c>
      <c r="D22" s="60">
        <f>VLOOKUP($A22,'Return Data'!$B$7:$R$2292,9,0)</f>
        <v>9.2243999999999993</v>
      </c>
      <c r="E22" s="61">
        <f t="shared" si="0"/>
        <v>5</v>
      </c>
      <c r="F22" s="60">
        <f>VLOOKUP($A22,'Return Data'!$B$7:$R$2292,10,0)</f>
        <v>1.419</v>
      </c>
      <c r="G22" s="61">
        <f t="shared" si="1"/>
        <v>7</v>
      </c>
      <c r="H22" s="60">
        <f>VLOOKUP($A22,'Return Data'!$B$7:$R$2292,11,0)</f>
        <v>2.3108</v>
      </c>
      <c r="I22" s="61">
        <f t="shared" si="2"/>
        <v>9</v>
      </c>
      <c r="J22" s="60">
        <f>VLOOKUP($A22,'Return Data'!$B$7:$R$2292,12,0)</f>
        <v>3.3935</v>
      </c>
      <c r="K22" s="61">
        <f t="shared" si="3"/>
        <v>6</v>
      </c>
      <c r="L22" s="60">
        <f>VLOOKUP($A22,'Return Data'!$B$7:$R$2292,13,0)</f>
        <v>4.1920000000000002</v>
      </c>
      <c r="M22" s="61">
        <f t="shared" si="4"/>
        <v>9</v>
      </c>
      <c r="N22" s="60">
        <f>VLOOKUP($A22,'Return Data'!$B$7:$R$2292,17,0)</f>
        <v>9.7071000000000005</v>
      </c>
      <c r="O22" s="61">
        <f t="shared" si="5"/>
        <v>6</v>
      </c>
      <c r="P22" s="60">
        <f>VLOOKUP($A22,'Return Data'!$B$7:$R$2292,14,0)</f>
        <v>3.1383000000000001</v>
      </c>
      <c r="Q22" s="61">
        <f t="shared" si="7"/>
        <v>15</v>
      </c>
      <c r="R22" s="60">
        <f>VLOOKUP($A22,'Return Data'!$B$7:$R$2292,16,0)</f>
        <v>6.1395999999999997</v>
      </c>
      <c r="S22" s="62">
        <f t="shared" si="6"/>
        <v>11</v>
      </c>
    </row>
    <row r="23" spans="1:19" x14ac:dyDescent="0.3">
      <c r="A23" s="77" t="s">
        <v>679</v>
      </c>
      <c r="B23" s="59">
        <f>VLOOKUP($A23,'Return Data'!$B$7:$R$2292,3,0)</f>
        <v>44771</v>
      </c>
      <c r="C23" s="60">
        <f>VLOOKUP($A23,'Return Data'!$B$7:$R$2292,4,0)</f>
        <v>36.363</v>
      </c>
      <c r="D23" s="60">
        <f>VLOOKUP($A23,'Return Data'!$B$7:$R$2292,9,0)</f>
        <v>7.2702999999999998</v>
      </c>
      <c r="E23" s="61">
        <f t="shared" si="0"/>
        <v>14</v>
      </c>
      <c r="F23" s="60">
        <f>VLOOKUP($A23,'Return Data'!$B$7:$R$2292,10,0)</f>
        <v>2.0455000000000001</v>
      </c>
      <c r="G23" s="61">
        <f t="shared" si="1"/>
        <v>5</v>
      </c>
      <c r="H23" s="60">
        <f>VLOOKUP($A23,'Return Data'!$B$7:$R$2292,11,0)</f>
        <v>2.8090999999999999</v>
      </c>
      <c r="I23" s="61">
        <f t="shared" si="2"/>
        <v>7</v>
      </c>
      <c r="J23" s="60">
        <f>VLOOKUP($A23,'Return Data'!$B$7:$R$2292,12,0)</f>
        <v>3.1021999999999998</v>
      </c>
      <c r="K23" s="61">
        <f t="shared" si="3"/>
        <v>9</v>
      </c>
      <c r="L23" s="60">
        <f>VLOOKUP($A23,'Return Data'!$B$7:$R$2292,13,0)</f>
        <v>3.6505999999999998</v>
      </c>
      <c r="M23" s="61">
        <f t="shared" si="4"/>
        <v>12</v>
      </c>
      <c r="N23" s="60">
        <f>VLOOKUP($A23,'Return Data'!$B$7:$R$2292,17,0)</f>
        <v>5.3936000000000002</v>
      </c>
      <c r="O23" s="61">
        <f t="shared" si="5"/>
        <v>12</v>
      </c>
      <c r="P23" s="60">
        <f>VLOOKUP($A23,'Return Data'!$B$7:$R$2292,14,0)</f>
        <v>6.4877000000000002</v>
      </c>
      <c r="Q23" s="61">
        <f t="shared" si="7"/>
        <v>5</v>
      </c>
      <c r="R23" s="60">
        <f>VLOOKUP($A23,'Return Data'!$B$7:$R$2292,16,0)</f>
        <v>7.4132999999999996</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44771</v>
      </c>
      <c r="C25" s="60">
        <f>VLOOKUP($A25,'Return Data'!$B$7:$R$2292,4,0)</f>
        <v>13.8879</v>
      </c>
      <c r="D25" s="60">
        <f>VLOOKUP($A25,'Return Data'!$B$7:$R$2292,9,0)</f>
        <v>5.7477</v>
      </c>
      <c r="E25" s="61">
        <f t="shared" si="0"/>
        <v>16</v>
      </c>
      <c r="F25" s="60">
        <f>VLOOKUP($A25,'Return Data'!$B$7:$R$2292,10,0)</f>
        <v>0.37</v>
      </c>
      <c r="G25" s="61">
        <f t="shared" si="1"/>
        <v>15</v>
      </c>
      <c r="H25" s="60">
        <f>VLOOKUP($A25,'Return Data'!$B$7:$R$2292,11,0)</f>
        <v>2.0261</v>
      </c>
      <c r="I25" s="61">
        <f t="shared" si="2"/>
        <v>11</v>
      </c>
      <c r="J25" s="60">
        <f>VLOOKUP($A25,'Return Data'!$B$7:$R$2292,12,0)</f>
        <v>2.4369000000000001</v>
      </c>
      <c r="K25" s="61">
        <f t="shared" si="3"/>
        <v>11</v>
      </c>
      <c r="L25" s="60">
        <f>VLOOKUP($A25,'Return Data'!$B$7:$R$2292,13,0)</f>
        <v>19.767700000000001</v>
      </c>
      <c r="M25" s="61">
        <f t="shared" si="4"/>
        <v>2</v>
      </c>
      <c r="N25" s="60">
        <f>VLOOKUP($A25,'Return Data'!$B$7:$R$2292,17,0)</f>
        <v>12.5634</v>
      </c>
      <c r="O25" s="61">
        <f>RANK(N25,N$8:N$25,0)</f>
        <v>4</v>
      </c>
      <c r="P25" s="60">
        <f>VLOOKUP($A25,'Return Data'!$B$7:$R$2292,14,0)</f>
        <v>-5.4591000000000003</v>
      </c>
      <c r="Q25" s="61">
        <f>RANK(P25,P$8:P$25,0)</f>
        <v>16</v>
      </c>
      <c r="R25" s="60">
        <f>VLOOKUP($A25,'Return Data'!$B$7:$R$2292,16,0)</f>
        <v>3.4453999999999998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9.2359277777777766</v>
      </c>
      <c r="E27" s="83"/>
      <c r="F27" s="84">
        <f>AVERAGE(F8:F25)</f>
        <v>1.9319611111111108</v>
      </c>
      <c r="G27" s="83"/>
      <c r="H27" s="84">
        <f>AVERAGE(H8:H25)</f>
        <v>11.938744444444442</v>
      </c>
      <c r="I27" s="83"/>
      <c r="J27" s="84">
        <f>AVERAGE(J8:J25)</f>
        <v>9.020900000000001</v>
      </c>
      <c r="K27" s="83"/>
      <c r="L27" s="84">
        <f>AVERAGE(L8:L25)</f>
        <v>10.297949999999998</v>
      </c>
      <c r="M27" s="83"/>
      <c r="N27" s="84">
        <f>AVERAGE(N8:N25)</f>
        <v>8.4453117647058829</v>
      </c>
      <c r="O27" s="83"/>
      <c r="P27" s="84">
        <f>AVERAGE(P8:P25)</f>
        <v>5.4620812499999998</v>
      </c>
      <c r="Q27" s="83"/>
      <c r="R27" s="84">
        <f>AVERAGE(R8:R25)</f>
        <v>3.7027111111111117</v>
      </c>
      <c r="S27" s="85"/>
    </row>
    <row r="28" spans="1:19" x14ac:dyDescent="0.3">
      <c r="A28" s="82" t="s">
        <v>28</v>
      </c>
      <c r="B28" s="83"/>
      <c r="C28" s="83"/>
      <c r="D28" s="84">
        <f>MIN(D8:D25)</f>
        <v>0</v>
      </c>
      <c r="E28" s="83"/>
      <c r="F28" s="84">
        <f>MIN(F8:F25)</f>
        <v>0</v>
      </c>
      <c r="G28" s="83"/>
      <c r="H28" s="84">
        <f>MIN(H8:H25)</f>
        <v>-118.4653</v>
      </c>
      <c r="I28" s="83"/>
      <c r="J28" s="84">
        <f>MIN(J8:J25)</f>
        <v>-78.976799999999997</v>
      </c>
      <c r="K28" s="83"/>
      <c r="L28" s="84">
        <f>MIN(L8:L25)</f>
        <v>-59.070399999999999</v>
      </c>
      <c r="M28" s="83"/>
      <c r="N28" s="84">
        <f>MIN(N8:N25)</f>
        <v>-36.023699999999998</v>
      </c>
      <c r="O28" s="83"/>
      <c r="P28" s="84">
        <f>MIN(P8:P25)</f>
        <v>-5.4591000000000003</v>
      </c>
      <c r="Q28" s="83"/>
      <c r="R28" s="84">
        <f>MIN(R8:R25)</f>
        <v>-35.332900000000002</v>
      </c>
      <c r="S28" s="85"/>
    </row>
    <row r="29" spans="1:19" ht="15" thickBot="1" x14ac:dyDescent="0.35">
      <c r="A29" s="86" t="s">
        <v>29</v>
      </c>
      <c r="B29" s="87"/>
      <c r="C29" s="87"/>
      <c r="D29" s="88">
        <f>MAX(D8:D25)</f>
        <v>39.9572</v>
      </c>
      <c r="E29" s="87"/>
      <c r="F29" s="88">
        <f>MAX(F8:F25)</f>
        <v>12.886900000000001</v>
      </c>
      <c r="G29" s="87"/>
      <c r="H29" s="88">
        <f>MAX(H8:H25)</f>
        <v>277.56689999999998</v>
      </c>
      <c r="I29" s="87"/>
      <c r="J29" s="88">
        <f>MAX(J8:J25)</f>
        <v>186.3347</v>
      </c>
      <c r="K29" s="87"/>
      <c r="L29" s="88">
        <f>MAX(L8:L25)</f>
        <v>141.75559999999999</v>
      </c>
      <c r="M29" s="87"/>
      <c r="N29" s="88">
        <f>MAX(N8:N25)</f>
        <v>66.115399999999994</v>
      </c>
      <c r="O29" s="87"/>
      <c r="P29" s="88">
        <f>MAX(P8:P25)</f>
        <v>13.4589</v>
      </c>
      <c r="Q29" s="87"/>
      <c r="R29" s="88">
        <f>MAX(R8:R25)</f>
        <v>8.4956999999999994</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44771</v>
      </c>
      <c r="C8" s="60">
        <f>VLOOKUP($A8,'Return Data'!$B$7:$R$2292,4,0)</f>
        <v>91.575699999999998</v>
      </c>
      <c r="D8" s="60">
        <f>VLOOKUP($A8,'Return Data'!$B$7:$R$2292,9,0)</f>
        <v>11.956799999999999</v>
      </c>
      <c r="E8" s="61">
        <f t="shared" ref="E8:E26" si="0">RANK(D8,D$8:D$26,0)</f>
        <v>3</v>
      </c>
      <c r="F8" s="60">
        <f>VLOOKUP($A8,'Return Data'!$B$7:$R$2292,10,0)</f>
        <v>2.1701000000000001</v>
      </c>
      <c r="G8" s="61">
        <f t="shared" ref="G8:G26" si="1">RANK(F8,F$8:F$26,0)</f>
        <v>5</v>
      </c>
      <c r="H8" s="60">
        <f>VLOOKUP($A8,'Return Data'!$B$7:$R$2292,11,0)</f>
        <v>3.0491999999999999</v>
      </c>
      <c r="I8" s="61">
        <f t="shared" ref="I8:I26" si="2">RANK(H8,H$8:H$26,0)</f>
        <v>5</v>
      </c>
      <c r="J8" s="60">
        <f>VLOOKUP($A8,'Return Data'!$B$7:$R$2292,12,0)</f>
        <v>3.0133999999999999</v>
      </c>
      <c r="K8" s="61">
        <f t="shared" ref="K8:K26" si="3">RANK(J8,J$8:J$26,0)</f>
        <v>4</v>
      </c>
      <c r="L8" s="60">
        <f>VLOOKUP($A8,'Return Data'!$B$7:$R$2292,13,0)</f>
        <v>3.2749999999999999</v>
      </c>
      <c r="M8" s="61">
        <f t="shared" ref="M8:M26" si="4">RANK(L8,L$8:L$26,0)</f>
        <v>6</v>
      </c>
      <c r="N8" s="60">
        <f>VLOOKUP($A8,'Return Data'!$B$7:$R$2292,17,0)</f>
        <v>4.5719000000000003</v>
      </c>
      <c r="O8" s="61">
        <f t="shared" ref="O8:O23" si="5">RANK(N8,N$8:N$26,0)</f>
        <v>5</v>
      </c>
      <c r="P8" s="60">
        <f>VLOOKUP($A8,'Return Data'!$B$7:$R$2292,14,0)</f>
        <v>7.0186000000000002</v>
      </c>
      <c r="Q8" s="61">
        <f>RANK(P8,P$8:P$26,0)</f>
        <v>2</v>
      </c>
      <c r="R8" s="60">
        <f>VLOOKUP($A8,'Return Data'!$B$7:$R$2292,16,0)</f>
        <v>8.3396000000000008</v>
      </c>
      <c r="S8" s="62">
        <f t="shared" ref="S8:S26" si="6">RANK(R8,R$8:R$26,0)</f>
        <v>2</v>
      </c>
    </row>
    <row r="9" spans="1:19" x14ac:dyDescent="0.3">
      <c r="A9" s="77" t="s">
        <v>604</v>
      </c>
      <c r="B9" s="59">
        <f>VLOOKUP($A9,'Return Data'!$B$7:$R$2292,3,0)</f>
        <v>44771</v>
      </c>
      <c r="C9" s="60">
        <f>VLOOKUP($A9,'Return Data'!$B$7:$R$2292,4,0)</f>
        <v>14.351900000000001</v>
      </c>
      <c r="D9" s="60">
        <f>VLOOKUP($A9,'Return Data'!$B$7:$R$2292,9,0)</f>
        <v>11.026400000000001</v>
      </c>
      <c r="E9" s="61">
        <f t="shared" si="0"/>
        <v>5</v>
      </c>
      <c r="F9" s="60">
        <f>VLOOKUP($A9,'Return Data'!$B$7:$R$2292,10,0)</f>
        <v>2.9815999999999998</v>
      </c>
      <c r="G9" s="61">
        <f t="shared" si="1"/>
        <v>2</v>
      </c>
      <c r="H9" s="60">
        <f>VLOOKUP($A9,'Return Data'!$B$7:$R$2292,11,0)</f>
        <v>3.1696</v>
      </c>
      <c r="I9" s="61">
        <f t="shared" si="2"/>
        <v>2</v>
      </c>
      <c r="J9" s="60">
        <f>VLOOKUP($A9,'Return Data'!$B$7:$R$2292,12,0)</f>
        <v>3.4281999999999999</v>
      </c>
      <c r="K9" s="61">
        <f t="shared" si="3"/>
        <v>2</v>
      </c>
      <c r="L9" s="60">
        <f>VLOOKUP($A9,'Return Data'!$B$7:$R$2292,13,0)</f>
        <v>3.698</v>
      </c>
      <c r="M9" s="61">
        <f t="shared" si="4"/>
        <v>3</v>
      </c>
      <c r="N9" s="60">
        <f>VLOOKUP($A9,'Return Data'!$B$7:$R$2292,17,0)</f>
        <v>4.8715999999999999</v>
      </c>
      <c r="O9" s="61">
        <f t="shared" si="5"/>
        <v>3</v>
      </c>
      <c r="P9" s="60">
        <f>VLOOKUP($A9,'Return Data'!$B$7:$R$2292,14,0)</f>
        <v>7.5260999999999996</v>
      </c>
      <c r="Q9" s="61">
        <f>RANK(P9,P$8:P$26,0)</f>
        <v>1</v>
      </c>
      <c r="R9" s="60">
        <f>VLOOKUP($A9,'Return Data'!$B$7:$R$2292,16,0)</f>
        <v>7.4218000000000002</v>
      </c>
      <c r="S9" s="62">
        <f t="shared" si="6"/>
        <v>13</v>
      </c>
    </row>
    <row r="10" spans="1:19" x14ac:dyDescent="0.3">
      <c r="A10" s="77" t="s">
        <v>1966</v>
      </c>
      <c r="B10" s="59">
        <f>VLOOKUP($A10,'Return Data'!$B$7:$R$2292,3,0)</f>
        <v>44771</v>
      </c>
      <c r="C10" s="60">
        <f>VLOOKUP($A10,'Return Data'!$B$7:$R$2292,4,0)</f>
        <v>23.2836</v>
      </c>
      <c r="D10" s="60">
        <f>VLOOKUP($A10,'Return Data'!$B$7:$R$2292,9,0)</f>
        <v>9.3358000000000008</v>
      </c>
      <c r="E10" s="61">
        <f t="shared" si="0"/>
        <v>10</v>
      </c>
      <c r="F10" s="60">
        <f>VLOOKUP($A10,'Return Data'!$B$7:$R$2292,10,0)</f>
        <v>-0.65349999999999997</v>
      </c>
      <c r="G10" s="61">
        <f t="shared" si="1"/>
        <v>19</v>
      </c>
      <c r="H10" s="60">
        <f>VLOOKUP($A10,'Return Data'!$B$7:$R$2292,11,0)</f>
        <v>-8.9499999999999996E-2</v>
      </c>
      <c r="I10" s="61">
        <f t="shared" si="2"/>
        <v>18</v>
      </c>
      <c r="J10" s="60">
        <f>VLOOKUP($A10,'Return Data'!$B$7:$R$2292,12,0)</f>
        <v>0.46910000000000002</v>
      </c>
      <c r="K10" s="61">
        <f t="shared" si="3"/>
        <v>18</v>
      </c>
      <c r="L10" s="60">
        <f>VLOOKUP($A10,'Return Data'!$B$7:$R$2292,13,0)</f>
        <v>1.0432999999999999</v>
      </c>
      <c r="M10" s="61">
        <f t="shared" si="4"/>
        <v>18</v>
      </c>
      <c r="N10" s="60">
        <f>VLOOKUP($A10,'Return Data'!$B$7:$R$2292,17,0)</f>
        <v>2.8721999999999999</v>
      </c>
      <c r="O10" s="61">
        <f t="shared" si="5"/>
        <v>18</v>
      </c>
      <c r="P10" s="60">
        <f>VLOOKUP($A10,'Return Data'!$B$7:$R$2292,14,0)</f>
        <v>5.5716999999999999</v>
      </c>
      <c r="Q10" s="61">
        <f>RANK(P10,P$8:P$26,0)</f>
        <v>15</v>
      </c>
      <c r="R10" s="60">
        <f>VLOOKUP($A10,'Return Data'!$B$7:$R$2292,16,0)</f>
        <v>6.7808999999999999</v>
      </c>
      <c r="S10" s="62">
        <f t="shared" si="6"/>
        <v>17</v>
      </c>
    </row>
    <row r="11" spans="1:19" x14ac:dyDescent="0.3">
      <c r="A11" s="77" t="s">
        <v>606</v>
      </c>
      <c r="B11" s="59">
        <f>VLOOKUP($A11,'Return Data'!$B$7:$R$2292,3,0)</f>
        <v>44771</v>
      </c>
      <c r="C11" s="60">
        <f>VLOOKUP($A11,'Return Data'!$B$7:$R$2292,4,0)</f>
        <v>18.936599999999999</v>
      </c>
      <c r="D11" s="60">
        <f>VLOOKUP($A11,'Return Data'!$B$7:$R$2292,9,0)</f>
        <v>8.1821999999999999</v>
      </c>
      <c r="E11" s="61">
        <f t="shared" si="0"/>
        <v>14</v>
      </c>
      <c r="F11" s="60">
        <f>VLOOKUP($A11,'Return Data'!$B$7:$R$2292,10,0)</f>
        <v>1.6675</v>
      </c>
      <c r="G11" s="61">
        <f t="shared" si="1"/>
        <v>8</v>
      </c>
      <c r="H11" s="60">
        <f>VLOOKUP($A11,'Return Data'!$B$7:$R$2292,11,0)</f>
        <v>2.2490000000000001</v>
      </c>
      <c r="I11" s="61">
        <f t="shared" si="2"/>
        <v>10</v>
      </c>
      <c r="J11" s="60">
        <f>VLOOKUP($A11,'Return Data'!$B$7:$R$2292,12,0)</f>
        <v>2.5903</v>
      </c>
      <c r="K11" s="61">
        <f t="shared" si="3"/>
        <v>10</v>
      </c>
      <c r="L11" s="60">
        <f>VLOOKUP($A11,'Return Data'!$B$7:$R$2292,13,0)</f>
        <v>2.7515999999999998</v>
      </c>
      <c r="M11" s="61">
        <f t="shared" si="4"/>
        <v>12</v>
      </c>
      <c r="N11" s="60">
        <f>VLOOKUP($A11,'Return Data'!$B$7:$R$2292,17,0)</f>
        <v>3.7709999999999999</v>
      </c>
      <c r="O11" s="61">
        <f t="shared" si="5"/>
        <v>13</v>
      </c>
      <c r="P11" s="60">
        <f>VLOOKUP($A11,'Return Data'!$B$7:$R$2292,14,0)</f>
        <v>6.1303999999999998</v>
      </c>
      <c r="Q11" s="61">
        <f>RANK(P11,P$8:P$26,0)</f>
        <v>14</v>
      </c>
      <c r="R11" s="60">
        <f>VLOOKUP($A11,'Return Data'!$B$7:$R$2292,16,0)</f>
        <v>7.8235000000000001</v>
      </c>
      <c r="S11" s="62">
        <f t="shared" si="6"/>
        <v>7</v>
      </c>
    </row>
    <row r="12" spans="1:19" x14ac:dyDescent="0.3">
      <c r="A12" s="77" t="s">
        <v>608</v>
      </c>
      <c r="B12" s="59">
        <f>VLOOKUP($A12,'Return Data'!$B$7:$R$2292,3,0)</f>
        <v>44771</v>
      </c>
      <c r="C12" s="60">
        <f>VLOOKUP($A12,'Return Data'!$B$7:$R$2292,4,0)</f>
        <v>13.165100000000001</v>
      </c>
      <c r="D12" s="60">
        <f>VLOOKUP($A12,'Return Data'!$B$7:$R$2292,9,0)</f>
        <v>16.561599999999999</v>
      </c>
      <c r="E12" s="61">
        <f t="shared" si="0"/>
        <v>1</v>
      </c>
      <c r="F12" s="60">
        <f>VLOOKUP($A12,'Return Data'!$B$7:$R$2292,10,0)</f>
        <v>-0.1492</v>
      </c>
      <c r="G12" s="61">
        <f t="shared" si="1"/>
        <v>18</v>
      </c>
      <c r="H12" s="60">
        <f>VLOOKUP($A12,'Return Data'!$B$7:$R$2292,11,0)</f>
        <v>-0.22059999999999999</v>
      </c>
      <c r="I12" s="61">
        <f t="shared" si="2"/>
        <v>19</v>
      </c>
      <c r="J12" s="60">
        <f>VLOOKUP($A12,'Return Data'!$B$7:$R$2292,12,0)</f>
        <v>0.79790000000000005</v>
      </c>
      <c r="K12" s="61">
        <f t="shared" si="3"/>
        <v>17</v>
      </c>
      <c r="L12" s="60">
        <f>VLOOKUP($A12,'Return Data'!$B$7:$R$2292,13,0)</f>
        <v>1.4487000000000001</v>
      </c>
      <c r="M12" s="61">
        <f t="shared" si="4"/>
        <v>17</v>
      </c>
      <c r="N12" s="60">
        <f>VLOOKUP($A12,'Return Data'!$B$7:$R$2292,17,0)</f>
        <v>3.0726</v>
      </c>
      <c r="O12" s="61">
        <f t="shared" si="5"/>
        <v>17</v>
      </c>
      <c r="P12" s="60"/>
      <c r="Q12" s="61"/>
      <c r="R12" s="60">
        <f>VLOOKUP($A12,'Return Data'!$B$7:$R$2292,16,0)</f>
        <v>7.3348000000000004</v>
      </c>
      <c r="S12" s="62">
        <f t="shared" si="6"/>
        <v>16</v>
      </c>
    </row>
    <row r="13" spans="1:19" x14ac:dyDescent="0.3">
      <c r="A13" s="77" t="s">
        <v>613</v>
      </c>
      <c r="B13" s="59">
        <f>VLOOKUP($A13,'Return Data'!$B$7:$R$2292,3,0)</f>
        <v>44771</v>
      </c>
      <c r="C13" s="60">
        <f>VLOOKUP($A13,'Return Data'!$B$7:$R$2292,4,0)</f>
        <v>85.894300000000001</v>
      </c>
      <c r="D13" s="60">
        <f>VLOOKUP($A13,'Return Data'!$B$7:$R$2292,9,0)</f>
        <v>8.7798999999999996</v>
      </c>
      <c r="E13" s="61">
        <f t="shared" si="0"/>
        <v>12</v>
      </c>
      <c r="F13" s="60">
        <f>VLOOKUP($A13,'Return Data'!$B$7:$R$2292,10,0)</f>
        <v>1.7470000000000001</v>
      </c>
      <c r="G13" s="61">
        <f t="shared" si="1"/>
        <v>6</v>
      </c>
      <c r="H13" s="60">
        <f>VLOOKUP($A13,'Return Data'!$B$7:$R$2292,11,0)</f>
        <v>2.5487000000000002</v>
      </c>
      <c r="I13" s="61">
        <f t="shared" si="2"/>
        <v>6</v>
      </c>
      <c r="J13" s="60">
        <f>VLOOKUP($A13,'Return Data'!$B$7:$R$2292,12,0)</f>
        <v>2.8754</v>
      </c>
      <c r="K13" s="61">
        <f t="shared" si="3"/>
        <v>6</v>
      </c>
      <c r="L13" s="60">
        <f>VLOOKUP($A13,'Return Data'!$B$7:$R$2292,13,0)</f>
        <v>3.2008000000000001</v>
      </c>
      <c r="M13" s="61">
        <f t="shared" si="4"/>
        <v>7</v>
      </c>
      <c r="N13" s="60">
        <f>VLOOKUP($A13,'Return Data'!$B$7:$R$2292,17,0)</f>
        <v>4.9908000000000001</v>
      </c>
      <c r="O13" s="61">
        <f t="shared" si="5"/>
        <v>2</v>
      </c>
      <c r="P13" s="60">
        <f>VLOOKUP($A13,'Return Data'!$B$7:$R$2292,14,0)</f>
        <v>6.2221000000000002</v>
      </c>
      <c r="Q13" s="61">
        <f t="shared" ref="Q13:Q21" si="7">RANK(P13,P$8:P$26,0)</f>
        <v>13</v>
      </c>
      <c r="R13" s="60">
        <f>VLOOKUP($A13,'Return Data'!$B$7:$R$2292,16,0)</f>
        <v>8.6172000000000004</v>
      </c>
      <c r="S13" s="62">
        <f t="shared" si="6"/>
        <v>1</v>
      </c>
    </row>
    <row r="14" spans="1:19" x14ac:dyDescent="0.3">
      <c r="A14" s="77" t="s">
        <v>616</v>
      </c>
      <c r="B14" s="59">
        <f>VLOOKUP($A14,'Return Data'!$B$7:$R$2292,3,0)</f>
        <v>44771</v>
      </c>
      <c r="C14" s="60">
        <f>VLOOKUP($A14,'Return Data'!$B$7:$R$2292,4,0)</f>
        <v>26.4513</v>
      </c>
      <c r="D14" s="60">
        <f>VLOOKUP($A14,'Return Data'!$B$7:$R$2292,9,0)</f>
        <v>11.651</v>
      </c>
      <c r="E14" s="61">
        <f t="shared" si="0"/>
        <v>4</v>
      </c>
      <c r="F14" s="60">
        <f>VLOOKUP($A14,'Return Data'!$B$7:$R$2292,10,0)</f>
        <v>0.95760000000000001</v>
      </c>
      <c r="G14" s="61">
        <f t="shared" si="1"/>
        <v>13</v>
      </c>
      <c r="H14" s="60">
        <f>VLOOKUP($A14,'Return Data'!$B$7:$R$2292,11,0)</f>
        <v>1.6751</v>
      </c>
      <c r="I14" s="61">
        <f t="shared" si="2"/>
        <v>13</v>
      </c>
      <c r="J14" s="60">
        <f>VLOOKUP($A14,'Return Data'!$B$7:$R$2292,12,0)</f>
        <v>1.9138999999999999</v>
      </c>
      <c r="K14" s="61">
        <f t="shared" si="3"/>
        <v>13</v>
      </c>
      <c r="L14" s="60">
        <f>VLOOKUP($A14,'Return Data'!$B$7:$R$2292,13,0)</f>
        <v>2.7850000000000001</v>
      </c>
      <c r="M14" s="61">
        <f t="shared" si="4"/>
        <v>11</v>
      </c>
      <c r="N14" s="60">
        <f>VLOOKUP($A14,'Return Data'!$B$7:$R$2292,17,0)</f>
        <v>4.1529999999999996</v>
      </c>
      <c r="O14" s="61">
        <f t="shared" si="5"/>
        <v>9</v>
      </c>
      <c r="P14" s="60">
        <f>VLOOKUP($A14,'Return Data'!$B$7:$R$2292,14,0)</f>
        <v>6.726</v>
      </c>
      <c r="Q14" s="61">
        <f t="shared" si="7"/>
        <v>6</v>
      </c>
      <c r="R14" s="60">
        <f>VLOOKUP($A14,'Return Data'!$B$7:$R$2292,16,0)</f>
        <v>8.1852</v>
      </c>
      <c r="S14" s="62">
        <f t="shared" si="6"/>
        <v>4</v>
      </c>
    </row>
    <row r="15" spans="1:19" x14ac:dyDescent="0.3">
      <c r="A15" s="77" t="s">
        <v>618</v>
      </c>
      <c r="B15" s="59">
        <f>VLOOKUP($A15,'Return Data'!$B$7:$R$2292,3,0)</f>
        <v>44771</v>
      </c>
      <c r="C15" s="60">
        <f>VLOOKUP($A15,'Return Data'!$B$7:$R$2292,4,0)</f>
        <v>24.802600000000002</v>
      </c>
      <c r="D15" s="60">
        <f>VLOOKUP($A15,'Return Data'!$B$7:$R$2292,9,0)</f>
        <v>10.7986</v>
      </c>
      <c r="E15" s="61">
        <f t="shared" si="0"/>
        <v>6</v>
      </c>
      <c r="F15" s="60">
        <f>VLOOKUP($A15,'Return Data'!$B$7:$R$2292,10,0)</f>
        <v>3.1177000000000001</v>
      </c>
      <c r="G15" s="61">
        <f t="shared" si="1"/>
        <v>1</v>
      </c>
      <c r="H15" s="60">
        <f>VLOOKUP($A15,'Return Data'!$B$7:$R$2292,11,0)</f>
        <v>3.5926999999999998</v>
      </c>
      <c r="I15" s="61">
        <f t="shared" si="2"/>
        <v>1</v>
      </c>
      <c r="J15" s="60">
        <f>VLOOKUP($A15,'Return Data'!$B$7:$R$2292,12,0)</f>
        <v>2.9588000000000001</v>
      </c>
      <c r="K15" s="61">
        <f t="shared" si="3"/>
        <v>5</v>
      </c>
      <c r="L15" s="60">
        <f>VLOOKUP($A15,'Return Data'!$B$7:$R$2292,13,0)</f>
        <v>3.7284000000000002</v>
      </c>
      <c r="M15" s="61">
        <f t="shared" si="4"/>
        <v>2</v>
      </c>
      <c r="N15" s="60">
        <f>VLOOKUP($A15,'Return Data'!$B$7:$R$2292,17,0)</f>
        <v>4.4764999999999997</v>
      </c>
      <c r="O15" s="61">
        <f t="shared" si="5"/>
        <v>6</v>
      </c>
      <c r="P15" s="60">
        <f>VLOOKUP($A15,'Return Data'!$B$7:$R$2292,14,0)</f>
        <v>6.8642000000000003</v>
      </c>
      <c r="Q15" s="61">
        <f t="shared" si="7"/>
        <v>4</v>
      </c>
      <c r="R15" s="60">
        <f>VLOOKUP($A15,'Return Data'!$B$7:$R$2292,16,0)</f>
        <v>8.2553000000000001</v>
      </c>
      <c r="S15" s="62">
        <f t="shared" si="6"/>
        <v>3</v>
      </c>
    </row>
    <row r="16" spans="1:19" x14ac:dyDescent="0.3">
      <c r="A16" s="77" t="s">
        <v>619</v>
      </c>
      <c r="B16" s="59">
        <f>VLOOKUP($A16,'Return Data'!$B$7:$R$2292,3,0)</f>
        <v>44771</v>
      </c>
      <c r="C16" s="60">
        <f>VLOOKUP($A16,'Return Data'!$B$7:$R$2292,4,0)</f>
        <v>15.998900000000001</v>
      </c>
      <c r="D16" s="60">
        <f>VLOOKUP($A16,'Return Data'!$B$7:$R$2292,9,0)</f>
        <v>9.3876000000000008</v>
      </c>
      <c r="E16" s="61">
        <f t="shared" si="0"/>
        <v>9</v>
      </c>
      <c r="F16" s="60">
        <f>VLOOKUP($A16,'Return Data'!$B$7:$R$2292,10,0)</f>
        <v>0.24840000000000001</v>
      </c>
      <c r="G16" s="61">
        <f t="shared" si="1"/>
        <v>15</v>
      </c>
      <c r="H16" s="60">
        <f>VLOOKUP($A16,'Return Data'!$B$7:$R$2292,11,0)</f>
        <v>1.2335</v>
      </c>
      <c r="I16" s="61">
        <f t="shared" si="2"/>
        <v>14</v>
      </c>
      <c r="J16" s="60">
        <f>VLOOKUP($A16,'Return Data'!$B$7:$R$2292,12,0)</f>
        <v>1.889</v>
      </c>
      <c r="K16" s="61">
        <f t="shared" si="3"/>
        <v>14</v>
      </c>
      <c r="L16" s="60">
        <f>VLOOKUP($A16,'Return Data'!$B$7:$R$2292,13,0)</f>
        <v>2.4539</v>
      </c>
      <c r="M16" s="61">
        <f t="shared" si="4"/>
        <v>15</v>
      </c>
      <c r="N16" s="60">
        <f>VLOOKUP($A16,'Return Data'!$B$7:$R$2292,17,0)</f>
        <v>3.9178000000000002</v>
      </c>
      <c r="O16" s="61">
        <f t="shared" si="5"/>
        <v>12</v>
      </c>
      <c r="P16" s="60">
        <f>VLOOKUP($A16,'Return Data'!$B$7:$R$2292,14,0)</f>
        <v>6.5818000000000003</v>
      </c>
      <c r="Q16" s="61">
        <f t="shared" si="7"/>
        <v>8</v>
      </c>
      <c r="R16" s="60">
        <f>VLOOKUP($A16,'Return Data'!$B$7:$R$2292,16,0)</f>
        <v>7.4405999999999999</v>
      </c>
      <c r="S16" s="62">
        <f t="shared" si="6"/>
        <v>12</v>
      </c>
    </row>
    <row r="17" spans="1:19" x14ac:dyDescent="0.3">
      <c r="A17" s="77" t="s">
        <v>622</v>
      </c>
      <c r="B17" s="59">
        <f>VLOOKUP($A17,'Return Data'!$B$7:$R$2292,3,0)</f>
        <v>44771</v>
      </c>
      <c r="C17" s="60">
        <f>VLOOKUP($A17,'Return Data'!$B$7:$R$2292,4,0)</f>
        <v>2734.1439</v>
      </c>
      <c r="D17" s="60">
        <f>VLOOKUP($A17,'Return Data'!$B$7:$R$2292,9,0)</f>
        <v>9.1449999999999996</v>
      </c>
      <c r="E17" s="61">
        <f t="shared" si="0"/>
        <v>11</v>
      </c>
      <c r="F17" s="60">
        <f>VLOOKUP($A17,'Return Data'!$B$7:$R$2292,10,0)</f>
        <v>0.72760000000000002</v>
      </c>
      <c r="G17" s="61">
        <f t="shared" si="1"/>
        <v>14</v>
      </c>
      <c r="H17" s="60">
        <f>VLOOKUP($A17,'Return Data'!$B$7:$R$2292,11,0)</f>
        <v>1.7369000000000001</v>
      </c>
      <c r="I17" s="61">
        <f t="shared" si="2"/>
        <v>12</v>
      </c>
      <c r="J17" s="60">
        <f>VLOOKUP($A17,'Return Data'!$B$7:$R$2292,12,0)</f>
        <v>2.1823000000000001</v>
      </c>
      <c r="K17" s="61">
        <f t="shared" si="3"/>
        <v>12</v>
      </c>
      <c r="L17" s="60">
        <f>VLOOKUP($A17,'Return Data'!$B$7:$R$2292,13,0)</f>
        <v>2.5552999999999999</v>
      </c>
      <c r="M17" s="61">
        <f t="shared" si="4"/>
        <v>14</v>
      </c>
      <c r="N17" s="60">
        <f>VLOOKUP($A17,'Return Data'!$B$7:$R$2292,17,0)</f>
        <v>3.9335</v>
      </c>
      <c r="O17" s="61">
        <f t="shared" si="5"/>
        <v>11</v>
      </c>
      <c r="P17" s="60">
        <f>VLOOKUP($A17,'Return Data'!$B$7:$R$2292,14,0)</f>
        <v>6.4999000000000002</v>
      </c>
      <c r="Q17" s="61">
        <f t="shared" si="7"/>
        <v>11</v>
      </c>
      <c r="R17" s="60">
        <f>VLOOKUP($A17,'Return Data'!$B$7:$R$2292,16,0)</f>
        <v>7.4195000000000002</v>
      </c>
      <c r="S17" s="62">
        <f t="shared" si="6"/>
        <v>14</v>
      </c>
    </row>
    <row r="18" spans="1:19" x14ac:dyDescent="0.3">
      <c r="A18" s="77" t="s">
        <v>624</v>
      </c>
      <c r="B18" s="59">
        <f>VLOOKUP($A18,'Return Data'!$B$7:$R$2292,3,0)</f>
        <v>44771</v>
      </c>
      <c r="C18" s="60">
        <f>VLOOKUP($A18,'Return Data'!$B$7:$R$2292,4,0)</f>
        <v>3147.1660999999999</v>
      </c>
      <c r="D18" s="60">
        <f>VLOOKUP($A18,'Return Data'!$B$7:$R$2292,9,0)</f>
        <v>9.9118999999999993</v>
      </c>
      <c r="E18" s="61">
        <f t="shared" si="0"/>
        <v>8</v>
      </c>
      <c r="F18" s="60">
        <f>VLOOKUP($A18,'Return Data'!$B$7:$R$2292,10,0)</f>
        <v>1.6597999999999999</v>
      </c>
      <c r="G18" s="61">
        <f t="shared" si="1"/>
        <v>9</v>
      </c>
      <c r="H18" s="60">
        <f>VLOOKUP($A18,'Return Data'!$B$7:$R$2292,11,0)</f>
        <v>2.5223</v>
      </c>
      <c r="I18" s="61">
        <f t="shared" si="2"/>
        <v>8</v>
      </c>
      <c r="J18" s="60">
        <f>VLOOKUP($A18,'Return Data'!$B$7:$R$2292,12,0)</f>
        <v>2.6692</v>
      </c>
      <c r="K18" s="61">
        <f t="shared" si="3"/>
        <v>9</v>
      </c>
      <c r="L18" s="60">
        <f>VLOOKUP($A18,'Return Data'!$B$7:$R$2292,13,0)</f>
        <v>3.3772000000000002</v>
      </c>
      <c r="M18" s="61">
        <f t="shared" si="4"/>
        <v>5</v>
      </c>
      <c r="N18" s="60">
        <f>VLOOKUP($A18,'Return Data'!$B$7:$R$2292,17,0)</f>
        <v>4.3964999999999996</v>
      </c>
      <c r="O18" s="61">
        <f t="shared" si="5"/>
        <v>7</v>
      </c>
      <c r="P18" s="60">
        <f>VLOOKUP($A18,'Return Data'!$B$7:$R$2292,14,0)</f>
        <v>6.4581</v>
      </c>
      <c r="Q18" s="61">
        <f t="shared" si="7"/>
        <v>12</v>
      </c>
      <c r="R18" s="60">
        <f>VLOOKUP($A18,'Return Data'!$B$7:$R$2292,16,0)</f>
        <v>8.1148000000000007</v>
      </c>
      <c r="S18" s="62">
        <f t="shared" si="6"/>
        <v>5</v>
      </c>
    </row>
    <row r="19" spans="1:19" x14ac:dyDescent="0.3">
      <c r="A19" s="77" t="s">
        <v>625</v>
      </c>
      <c r="B19" s="59">
        <f>VLOOKUP($A19,'Return Data'!$B$7:$R$2292,3,0)</f>
        <v>44771</v>
      </c>
      <c r="C19" s="60">
        <f>VLOOKUP($A19,'Return Data'!$B$7:$R$2292,4,0)</f>
        <v>62.384099999999997</v>
      </c>
      <c r="D19" s="60">
        <f>VLOOKUP($A19,'Return Data'!$B$7:$R$2292,9,0)</f>
        <v>16.2654</v>
      </c>
      <c r="E19" s="61">
        <f t="shared" si="0"/>
        <v>2</v>
      </c>
      <c r="F19" s="60">
        <f>VLOOKUP($A19,'Return Data'!$B$7:$R$2292,10,0)</f>
        <v>1.4286000000000001</v>
      </c>
      <c r="G19" s="61">
        <f t="shared" si="1"/>
        <v>11</v>
      </c>
      <c r="H19" s="60">
        <f>VLOOKUP($A19,'Return Data'!$B$7:$R$2292,11,0)</f>
        <v>0.87050000000000005</v>
      </c>
      <c r="I19" s="61">
        <f t="shared" si="2"/>
        <v>16</v>
      </c>
      <c r="J19" s="60">
        <f>VLOOKUP($A19,'Return Data'!$B$7:$R$2292,12,0)</f>
        <v>0.83909999999999996</v>
      </c>
      <c r="K19" s="61">
        <f t="shared" si="3"/>
        <v>16</v>
      </c>
      <c r="L19" s="60">
        <f>VLOOKUP($A19,'Return Data'!$B$7:$R$2292,13,0)</f>
        <v>2.6438999999999999</v>
      </c>
      <c r="M19" s="61">
        <f t="shared" si="4"/>
        <v>13</v>
      </c>
      <c r="N19" s="60">
        <f>VLOOKUP($A19,'Return Data'!$B$7:$R$2292,17,0)</f>
        <v>3.1861999999999999</v>
      </c>
      <c r="O19" s="61">
        <f t="shared" si="5"/>
        <v>16</v>
      </c>
      <c r="P19" s="60">
        <f>VLOOKUP($A19,'Return Data'!$B$7:$R$2292,14,0)</f>
        <v>6.5110000000000001</v>
      </c>
      <c r="Q19" s="61">
        <f t="shared" si="7"/>
        <v>10</v>
      </c>
      <c r="R19" s="60">
        <f>VLOOKUP($A19,'Return Data'!$B$7:$R$2292,16,0)</f>
        <v>7.6935000000000002</v>
      </c>
      <c r="S19" s="62">
        <f t="shared" si="6"/>
        <v>9</v>
      </c>
    </row>
    <row r="20" spans="1:19" x14ac:dyDescent="0.3">
      <c r="A20" t="s">
        <v>1651</v>
      </c>
      <c r="B20" s="59">
        <f>VLOOKUP($A20,'Return Data'!$B$7:$R$2292,3,0)</f>
        <v>44771</v>
      </c>
      <c r="C20" s="60">
        <f>VLOOKUP($A20,'Return Data'!$B$7:$R$2292,4,0)</f>
        <v>49.860300000000002</v>
      </c>
      <c r="D20" s="60">
        <f>VLOOKUP($A20,'Return Data'!$B$7:$R$2292,9,0)</f>
        <v>10.1645</v>
      </c>
      <c r="E20" s="61">
        <f t="shared" si="0"/>
        <v>7</v>
      </c>
      <c r="F20" s="60">
        <f>VLOOKUP($A20,'Return Data'!$B$7:$R$2292,10,0)</f>
        <v>2.3416999999999999</v>
      </c>
      <c r="G20" s="61">
        <f t="shared" si="1"/>
        <v>4</v>
      </c>
      <c r="H20" s="60">
        <f>VLOOKUP($A20,'Return Data'!$B$7:$R$2292,11,0)</f>
        <v>3.1095999999999999</v>
      </c>
      <c r="I20" s="61">
        <f t="shared" si="2"/>
        <v>3</v>
      </c>
      <c r="J20" s="60">
        <f>VLOOKUP($A20,'Return Data'!$B$7:$R$2292,12,0)</f>
        <v>3.5411000000000001</v>
      </c>
      <c r="K20" s="61">
        <f t="shared" si="3"/>
        <v>1</v>
      </c>
      <c r="L20" s="60">
        <f>VLOOKUP($A20,'Return Data'!$B$7:$R$2292,13,0)</f>
        <v>3.8222</v>
      </c>
      <c r="M20" s="61">
        <f t="shared" si="4"/>
        <v>1</v>
      </c>
      <c r="N20" s="60">
        <f>VLOOKUP($A20,'Return Data'!$B$7:$R$2292,17,0)</f>
        <v>5.3779000000000003</v>
      </c>
      <c r="O20" s="61">
        <f t="shared" si="5"/>
        <v>1</v>
      </c>
      <c r="P20" s="60">
        <f>VLOOKUP($A20,'Return Data'!$B$7:$R$2292,14,0)</f>
        <v>6.7195</v>
      </c>
      <c r="Q20" s="61">
        <f t="shared" si="7"/>
        <v>7</v>
      </c>
      <c r="R20" s="60">
        <f>VLOOKUP($A20,'Return Data'!$B$7:$R$2292,16,0)</f>
        <v>7.9923000000000002</v>
      </c>
      <c r="S20" s="62">
        <f t="shared" si="6"/>
        <v>6</v>
      </c>
    </row>
    <row r="21" spans="1:19" x14ac:dyDescent="0.3">
      <c r="A21" s="77" t="s">
        <v>1943</v>
      </c>
      <c r="B21" s="59">
        <f>VLOOKUP($A21,'Return Data'!$B$7:$R$2292,3,0)</f>
        <v>44771</v>
      </c>
      <c r="C21" s="60">
        <f>VLOOKUP($A21,'Return Data'!$B$7:$R$2292,4,0)</f>
        <v>38.649700000000003</v>
      </c>
      <c r="D21" s="60">
        <f>VLOOKUP($A21,'Return Data'!$B$7:$R$2292,9,0)</f>
        <v>7.3186</v>
      </c>
      <c r="E21" s="61">
        <f t="shared" si="0"/>
        <v>17</v>
      </c>
      <c r="F21" s="60">
        <f>VLOOKUP($A21,'Return Data'!$B$7:$R$2292,10,0)</f>
        <v>2.6133999999999999</v>
      </c>
      <c r="G21" s="61">
        <f t="shared" si="1"/>
        <v>3</v>
      </c>
      <c r="H21" s="60">
        <f>VLOOKUP($A21,'Return Data'!$B$7:$R$2292,11,0)</f>
        <v>3.0693000000000001</v>
      </c>
      <c r="I21" s="61">
        <f t="shared" si="2"/>
        <v>4</v>
      </c>
      <c r="J21" s="60">
        <f>VLOOKUP($A21,'Return Data'!$B$7:$R$2292,12,0)</f>
        <v>3.2006000000000001</v>
      </c>
      <c r="K21" s="61">
        <f t="shared" si="3"/>
        <v>3</v>
      </c>
      <c r="L21" s="60">
        <f>VLOOKUP($A21,'Return Data'!$B$7:$R$2292,13,0)</f>
        <v>3.5569000000000002</v>
      </c>
      <c r="M21" s="61">
        <f t="shared" si="4"/>
        <v>4</v>
      </c>
      <c r="N21" s="60">
        <f>VLOOKUP($A21,'Return Data'!$B$7:$R$2292,17,0)</f>
        <v>4.8350999999999997</v>
      </c>
      <c r="O21" s="61">
        <f t="shared" si="5"/>
        <v>4</v>
      </c>
      <c r="P21" s="60">
        <f>VLOOKUP($A21,'Return Data'!$B$7:$R$2292,14,0)</f>
        <v>6.7946</v>
      </c>
      <c r="Q21" s="61">
        <f t="shared" si="7"/>
        <v>5</v>
      </c>
      <c r="R21" s="60">
        <f>VLOOKUP($A21,'Return Data'!$B$7:$R$2292,16,0)</f>
        <v>7.6239999999999997</v>
      </c>
      <c r="S21" s="62">
        <f t="shared" si="6"/>
        <v>11</v>
      </c>
    </row>
    <row r="22" spans="1:19" x14ac:dyDescent="0.3">
      <c r="A22" s="77" t="s">
        <v>627</v>
      </c>
      <c r="B22" s="59">
        <f>VLOOKUP($A22,'Return Data'!$B$7:$R$2292,3,0)</f>
        <v>44771</v>
      </c>
      <c r="C22" s="60">
        <f>VLOOKUP($A22,'Return Data'!$B$7:$R$2292,4,0)</f>
        <v>12.8104</v>
      </c>
      <c r="D22" s="60">
        <f>VLOOKUP($A22,'Return Data'!$B$7:$R$2292,9,0)</f>
        <v>7.3669000000000002</v>
      </c>
      <c r="E22" s="61">
        <f t="shared" si="0"/>
        <v>16</v>
      </c>
      <c r="F22" s="60">
        <f>VLOOKUP($A22,'Return Data'!$B$7:$R$2292,10,0)</f>
        <v>1.3162</v>
      </c>
      <c r="G22" s="61">
        <f t="shared" si="1"/>
        <v>12</v>
      </c>
      <c r="H22" s="60">
        <f>VLOOKUP($A22,'Return Data'!$B$7:$R$2292,11,0)</f>
        <v>2.1678999999999999</v>
      </c>
      <c r="I22" s="61">
        <f t="shared" si="2"/>
        <v>11</v>
      </c>
      <c r="J22" s="60">
        <f>VLOOKUP($A22,'Return Data'!$B$7:$R$2292,12,0)</f>
        <v>2.5223</v>
      </c>
      <c r="K22" s="61">
        <f t="shared" si="3"/>
        <v>11</v>
      </c>
      <c r="L22" s="60">
        <f>VLOOKUP($A22,'Return Data'!$B$7:$R$2292,13,0)</f>
        <v>2.9129999999999998</v>
      </c>
      <c r="M22" s="61">
        <f t="shared" si="4"/>
        <v>9</v>
      </c>
      <c r="N22" s="60">
        <f>VLOOKUP($A22,'Return Data'!$B$7:$R$2292,17,0)</f>
        <v>3.7656000000000001</v>
      </c>
      <c r="O22" s="61">
        <f t="shared" si="5"/>
        <v>14</v>
      </c>
      <c r="P22" s="60"/>
      <c r="Q22" s="61"/>
      <c r="R22" s="60">
        <f>VLOOKUP($A22,'Return Data'!$B$7:$R$2292,16,0)</f>
        <v>7.3536000000000001</v>
      </c>
      <c r="S22" s="62">
        <f t="shared" si="6"/>
        <v>15</v>
      </c>
    </row>
    <row r="23" spans="1:19" x14ac:dyDescent="0.3">
      <c r="A23" s="77" t="s">
        <v>630</v>
      </c>
      <c r="B23" s="59">
        <f>VLOOKUP($A23,'Return Data'!$B$7:$R$2292,3,0)</f>
        <v>44771</v>
      </c>
      <c r="C23" s="60">
        <f>VLOOKUP($A23,'Return Data'!$B$7:$R$2292,4,0)</f>
        <v>33.625700000000002</v>
      </c>
      <c r="D23" s="60">
        <f>VLOOKUP($A23,'Return Data'!$B$7:$R$2292,9,0)</f>
        <v>6.27</v>
      </c>
      <c r="E23" s="61">
        <f t="shared" si="0"/>
        <v>18</v>
      </c>
      <c r="F23" s="60">
        <f>VLOOKUP($A23,'Return Data'!$B$7:$R$2292,10,0)</f>
        <v>1.5109999999999999</v>
      </c>
      <c r="G23" s="61">
        <f t="shared" si="1"/>
        <v>10</v>
      </c>
      <c r="H23" s="60">
        <f>VLOOKUP($A23,'Return Data'!$B$7:$R$2292,11,0)</f>
        <v>2.5434000000000001</v>
      </c>
      <c r="I23" s="61">
        <f t="shared" si="2"/>
        <v>7</v>
      </c>
      <c r="J23" s="60">
        <f>VLOOKUP($A23,'Return Data'!$B$7:$R$2292,12,0)</f>
        <v>2.8595000000000002</v>
      </c>
      <c r="K23" s="61">
        <f t="shared" si="3"/>
        <v>7</v>
      </c>
      <c r="L23" s="60">
        <f>VLOOKUP($A23,'Return Data'!$B$7:$R$2292,13,0)</f>
        <v>2.8372000000000002</v>
      </c>
      <c r="M23" s="61">
        <f t="shared" si="4"/>
        <v>10</v>
      </c>
      <c r="N23" s="60">
        <f>VLOOKUP($A23,'Return Data'!$B$7:$R$2292,17,0)</f>
        <v>4.1790000000000003</v>
      </c>
      <c r="O23" s="61">
        <f t="shared" si="5"/>
        <v>8</v>
      </c>
      <c r="P23" s="60">
        <f>VLOOKUP($A23,'Return Data'!$B$7:$R$2292,14,0)</f>
        <v>6.9318</v>
      </c>
      <c r="Q23" s="61">
        <f>RANK(P23,P$8:P$26,0)</f>
        <v>3</v>
      </c>
      <c r="R23" s="60">
        <f>VLOOKUP($A23,'Return Data'!$B$7:$R$2292,16,0)</f>
        <v>7.6749999999999998</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16</v>
      </c>
      <c r="H24" s="60">
        <f>VLOOKUP($A24,'Return Data'!$B$7:$R$2292,11,0)</f>
        <v>0</v>
      </c>
      <c r="I24" s="61">
        <f t="shared" si="2"/>
        <v>17</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44771</v>
      </c>
      <c r="C25" s="60">
        <f>VLOOKUP($A25,'Return Data'!$B$7:$R$2292,4,0)</f>
        <v>12.634</v>
      </c>
      <c r="D25" s="60">
        <f>VLOOKUP($A25,'Return Data'!$B$7:$R$2292,9,0)</f>
        <v>7.5385999999999997</v>
      </c>
      <c r="E25" s="61">
        <f t="shared" si="0"/>
        <v>15</v>
      </c>
      <c r="F25" s="60">
        <f>VLOOKUP($A25,'Return Data'!$B$7:$R$2292,10,0)</f>
        <v>-6.3E-3</v>
      </c>
      <c r="G25" s="61">
        <f t="shared" si="1"/>
        <v>17</v>
      </c>
      <c r="H25" s="60">
        <f>VLOOKUP($A25,'Return Data'!$B$7:$R$2292,11,0)</f>
        <v>1.2121</v>
      </c>
      <c r="I25" s="61">
        <f t="shared" si="2"/>
        <v>15</v>
      </c>
      <c r="J25" s="60">
        <f>VLOOKUP($A25,'Return Data'!$B$7:$R$2292,12,0)</f>
        <v>1.7616000000000001</v>
      </c>
      <c r="K25" s="61">
        <f t="shared" si="3"/>
        <v>15</v>
      </c>
      <c r="L25" s="60">
        <f>VLOOKUP($A25,'Return Data'!$B$7:$R$2292,13,0)</f>
        <v>2.2690000000000001</v>
      </c>
      <c r="M25" s="61">
        <f t="shared" si="4"/>
        <v>16</v>
      </c>
      <c r="N25" s="60">
        <f>VLOOKUP($A25,'Return Data'!$B$7:$R$2292,17,0)</f>
        <v>3.4416000000000002</v>
      </c>
      <c r="O25" s="61">
        <f>RANK(N25,N$8:N$26,0)</f>
        <v>15</v>
      </c>
      <c r="P25" s="60">
        <f>VLOOKUP($A25,'Return Data'!$B$7:$R$2292,14,0)</f>
        <v>6.5331000000000001</v>
      </c>
      <c r="Q25" s="61">
        <f t="shared" ref="Q25" si="8">RANK(P25,P$8:P$26,0)</f>
        <v>9</v>
      </c>
      <c r="R25" s="60">
        <f>VLOOKUP($A25,'Return Data'!$B$7:$R$2292,16,0)</f>
        <v>5.7516999999999996</v>
      </c>
      <c r="S25" s="62">
        <f t="shared" si="6"/>
        <v>18</v>
      </c>
    </row>
    <row r="26" spans="1:19" x14ac:dyDescent="0.3">
      <c r="A26" s="77" t="s">
        <v>635</v>
      </c>
      <c r="B26" s="59">
        <f>VLOOKUP($A26,'Return Data'!$B$7:$R$2292,3,0)</f>
        <v>44771</v>
      </c>
      <c r="C26" s="60">
        <f>VLOOKUP($A26,'Return Data'!$B$7:$R$2292,4,0)</f>
        <v>13.459199999999999</v>
      </c>
      <c r="D26" s="60">
        <f>VLOOKUP($A26,'Return Data'!$B$7:$R$2292,9,0)</f>
        <v>8.4837000000000007</v>
      </c>
      <c r="E26" s="61">
        <f t="shared" si="0"/>
        <v>13</v>
      </c>
      <c r="F26" s="60">
        <f>VLOOKUP($A26,'Return Data'!$B$7:$R$2292,10,0)</f>
        <v>1.742</v>
      </c>
      <c r="G26" s="61">
        <f t="shared" si="1"/>
        <v>7</v>
      </c>
      <c r="H26" s="60">
        <f>VLOOKUP($A26,'Return Data'!$B$7:$R$2292,11,0)</f>
        <v>2.5089999999999999</v>
      </c>
      <c r="I26" s="61">
        <f t="shared" si="2"/>
        <v>9</v>
      </c>
      <c r="J26" s="60">
        <f>VLOOKUP($A26,'Return Data'!$B$7:$R$2292,12,0)</f>
        <v>2.7214999999999998</v>
      </c>
      <c r="K26" s="61">
        <f t="shared" si="3"/>
        <v>8</v>
      </c>
      <c r="L26" s="60">
        <f>VLOOKUP($A26,'Return Data'!$B$7:$R$2292,13,0)</f>
        <v>3.0535000000000001</v>
      </c>
      <c r="M26" s="61">
        <f t="shared" si="4"/>
        <v>8</v>
      </c>
      <c r="N26" s="60">
        <f>VLOOKUP($A26,'Return Data'!$B$7:$R$2292,17,0)</f>
        <v>4.1041999999999996</v>
      </c>
      <c r="O26" s="61">
        <f>RANK(N26,N$8:N$26,0)</f>
        <v>10</v>
      </c>
      <c r="P26" s="60"/>
      <c r="Q26" s="61"/>
      <c r="R26" s="60">
        <f>VLOOKUP($A26,'Return Data'!$B$7:$R$2292,16,0)</f>
        <v>7.7592999999999996</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9.4812894736842122</v>
      </c>
      <c r="E28" s="83"/>
      <c r="F28" s="84">
        <f>AVERAGE(F8:F26)</f>
        <v>1.337957894736842</v>
      </c>
      <c r="G28" s="83"/>
      <c r="H28" s="84">
        <f>AVERAGE(H8:H26)</f>
        <v>1.9446684210526317</v>
      </c>
      <c r="I28" s="83"/>
      <c r="J28" s="84">
        <f>AVERAGE(J8:J26)</f>
        <v>2.2227999999999999</v>
      </c>
      <c r="K28" s="83"/>
      <c r="L28" s="84">
        <f>AVERAGE(L8:L26)</f>
        <v>2.705942105263158</v>
      </c>
      <c r="M28" s="83"/>
      <c r="N28" s="84">
        <f>AVERAGE(N8:N26)</f>
        <v>4.1064999999999996</v>
      </c>
      <c r="O28" s="83"/>
      <c r="P28" s="84">
        <f>AVERAGE(P8:P26)</f>
        <v>6.6059266666666661</v>
      </c>
      <c r="Q28" s="83"/>
      <c r="R28" s="84">
        <f>AVERAGE(R8:R26)</f>
        <v>7.2411894736842113</v>
      </c>
      <c r="S28" s="85"/>
    </row>
    <row r="29" spans="1:19" x14ac:dyDescent="0.3">
      <c r="A29" s="82" t="s">
        <v>28</v>
      </c>
      <c r="B29" s="83"/>
      <c r="C29" s="83"/>
      <c r="D29" s="84">
        <f>MIN(D8:D26)</f>
        <v>0</v>
      </c>
      <c r="E29" s="83"/>
      <c r="F29" s="84">
        <f>MIN(F8:F26)</f>
        <v>-0.65349999999999997</v>
      </c>
      <c r="G29" s="83"/>
      <c r="H29" s="84">
        <f>MIN(H8:H26)</f>
        <v>-0.22059999999999999</v>
      </c>
      <c r="I29" s="83"/>
      <c r="J29" s="84">
        <f>MIN(J8:J26)</f>
        <v>0</v>
      </c>
      <c r="K29" s="83"/>
      <c r="L29" s="84">
        <f>MIN(L8:L26)</f>
        <v>0</v>
      </c>
      <c r="M29" s="83"/>
      <c r="N29" s="84">
        <f>MIN(N8:N26)</f>
        <v>2.8721999999999999</v>
      </c>
      <c r="O29" s="83"/>
      <c r="P29" s="84">
        <f>MIN(P8:P26)</f>
        <v>5.5716999999999999</v>
      </c>
      <c r="Q29" s="83"/>
      <c r="R29" s="84">
        <f>MIN(R8:R26)</f>
        <v>0</v>
      </c>
      <c r="S29" s="85"/>
    </row>
    <row r="30" spans="1:19" ht="15" thickBot="1" x14ac:dyDescent="0.35">
      <c r="A30" s="86" t="s">
        <v>29</v>
      </c>
      <c r="B30" s="87"/>
      <c r="C30" s="87"/>
      <c r="D30" s="88">
        <f>MAX(D8:D26)</f>
        <v>16.561599999999999</v>
      </c>
      <c r="E30" s="87"/>
      <c r="F30" s="88">
        <f>MAX(F8:F26)</f>
        <v>3.1177000000000001</v>
      </c>
      <c r="G30" s="87"/>
      <c r="H30" s="88">
        <f>MAX(H8:H26)</f>
        <v>3.5926999999999998</v>
      </c>
      <c r="I30" s="87"/>
      <c r="J30" s="88">
        <f>MAX(J8:J26)</f>
        <v>3.5411000000000001</v>
      </c>
      <c r="K30" s="87"/>
      <c r="L30" s="88">
        <f>MAX(L8:L26)</f>
        <v>3.8222</v>
      </c>
      <c r="M30" s="87"/>
      <c r="N30" s="88">
        <f>MAX(N8:N26)</f>
        <v>5.3779000000000003</v>
      </c>
      <c r="O30" s="87"/>
      <c r="P30" s="88">
        <f>MAX(P8:P26)</f>
        <v>7.5260999999999996</v>
      </c>
      <c r="Q30" s="87"/>
      <c r="R30" s="88">
        <f>MAX(R8:R26)</f>
        <v>8.6172000000000004</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44771</v>
      </c>
      <c r="C8" s="60">
        <f>VLOOKUP($A8,'Return Data'!$B$7:$R$2292,4,0)</f>
        <v>90.508099999999999</v>
      </c>
      <c r="D8" s="60">
        <f>VLOOKUP($A8,'Return Data'!$B$7:$R$2292,9,0)</f>
        <v>11.7963</v>
      </c>
      <c r="E8" s="61">
        <f t="shared" ref="E8:E26" si="0">RANK(D8,D$8:D$26,0)</f>
        <v>3</v>
      </c>
      <c r="F8" s="60">
        <f>VLOOKUP($A8,'Return Data'!$B$7:$R$2292,10,0)</f>
        <v>2.0091000000000001</v>
      </c>
      <c r="G8" s="61">
        <f t="shared" ref="G8:G26" si="1">RANK(F8,F$8:F$26,0)</f>
        <v>3</v>
      </c>
      <c r="H8" s="60">
        <f>VLOOKUP($A8,'Return Data'!$B$7:$R$2292,11,0)</f>
        <v>2.8864999999999998</v>
      </c>
      <c r="I8" s="61">
        <f t="shared" ref="I8:I26" si="2">RANK(H8,H$8:H$26,0)</f>
        <v>2</v>
      </c>
      <c r="J8" s="60">
        <f>VLOOKUP($A8,'Return Data'!$B$7:$R$2292,12,0)</f>
        <v>2.8494999999999999</v>
      </c>
      <c r="K8" s="61">
        <f t="shared" ref="K8:K26" si="3">RANK(J8,J$8:J$26,0)</f>
        <v>2</v>
      </c>
      <c r="L8" s="60">
        <f>VLOOKUP($A8,'Return Data'!$B$7:$R$2292,13,0)</f>
        <v>3.1099000000000001</v>
      </c>
      <c r="M8" s="61">
        <f t="shared" ref="M8" si="4">RANK(L8,L$8:L$26,0)</f>
        <v>3</v>
      </c>
      <c r="N8" s="60">
        <f>VLOOKUP($A8,'Return Data'!$B$7:$R$2292,17,0)</f>
        <v>4.4073000000000002</v>
      </c>
      <c r="O8" s="61">
        <f t="shared" ref="O8" si="5">RANK(N8,N$8:N$26,0)</f>
        <v>3</v>
      </c>
      <c r="P8" s="60">
        <f>VLOOKUP($A8,'Return Data'!$B$7:$R$2292,14,0)</f>
        <v>6.8560999999999996</v>
      </c>
      <c r="Q8" s="61">
        <f>RANK(P8,P$8:P$26,0)</f>
        <v>1</v>
      </c>
      <c r="R8" s="60">
        <f>VLOOKUP($A8,'Return Data'!$B$7:$R$2292,16,0)</f>
        <v>9.0517000000000003</v>
      </c>
      <c r="S8" s="62">
        <f t="shared" ref="S8" si="6">RANK(R8,R$8:R$26,0)</f>
        <v>1</v>
      </c>
    </row>
    <row r="9" spans="1:19" x14ac:dyDescent="0.3">
      <c r="A9" s="77" t="s">
        <v>605</v>
      </c>
      <c r="B9" s="59">
        <f>VLOOKUP($A9,'Return Data'!$B$7:$R$2292,3,0)</f>
        <v>44771</v>
      </c>
      <c r="C9" s="60">
        <f>VLOOKUP($A9,'Return Data'!$B$7:$R$2292,4,0)</f>
        <v>13.8142</v>
      </c>
      <c r="D9" s="60">
        <f>VLOOKUP($A9,'Return Data'!$B$7:$R$2292,9,0)</f>
        <v>10.338900000000001</v>
      </c>
      <c r="E9" s="61">
        <f t="shared" si="0"/>
        <v>6</v>
      </c>
      <c r="F9" s="60">
        <f>VLOOKUP($A9,'Return Data'!$B$7:$R$2292,10,0)</f>
        <v>2.2951999999999999</v>
      </c>
      <c r="G9" s="61">
        <f t="shared" si="1"/>
        <v>2</v>
      </c>
      <c r="H9" s="60">
        <f>VLOOKUP($A9,'Return Data'!$B$7:$R$2292,11,0)</f>
        <v>2.4839000000000002</v>
      </c>
      <c r="I9" s="61">
        <f t="shared" si="2"/>
        <v>4</v>
      </c>
      <c r="J9" s="60">
        <f>VLOOKUP($A9,'Return Data'!$B$7:$R$2292,12,0)</f>
        <v>2.7378</v>
      </c>
      <c r="K9" s="61">
        <f t="shared" si="3"/>
        <v>3</v>
      </c>
      <c r="L9" s="60">
        <f>VLOOKUP($A9,'Return Data'!$B$7:$R$2292,13,0)</f>
        <v>3.0034000000000001</v>
      </c>
      <c r="M9" s="61">
        <f t="shared" ref="M9:M26" si="7">RANK(L9,L$8:L$26,0)</f>
        <v>5</v>
      </c>
      <c r="N9" s="60">
        <f>VLOOKUP($A9,'Return Data'!$B$7:$R$2292,17,0)</f>
        <v>4.1722999999999999</v>
      </c>
      <c r="O9" s="61">
        <f t="shared" ref="O9:O26" si="8">RANK(N9,N$8:N$26,0)</f>
        <v>4</v>
      </c>
      <c r="P9" s="60">
        <f>VLOOKUP($A9,'Return Data'!$B$7:$R$2292,14,0)</f>
        <v>6.7763</v>
      </c>
      <c r="Q9" s="61">
        <f t="shared" ref="Q9:Q26" si="9">RANK(P9,P$8:P$26,0)</f>
        <v>2</v>
      </c>
      <c r="R9" s="60">
        <f>VLOOKUP($A9,'Return Data'!$B$7:$R$2292,16,0)</f>
        <v>6.6120000000000001</v>
      </c>
      <c r="S9" s="62">
        <f t="shared" ref="S9:S26" si="10">RANK(R9,R$8:R$26,0)</f>
        <v>15</v>
      </c>
    </row>
    <row r="10" spans="1:19" x14ac:dyDescent="0.3">
      <c r="A10" s="77" t="s">
        <v>1965</v>
      </c>
      <c r="B10" s="59">
        <f>VLOOKUP($A10,'Return Data'!$B$7:$R$2292,3,0)</f>
        <v>44771</v>
      </c>
      <c r="C10" s="60">
        <f>VLOOKUP($A10,'Return Data'!$B$7:$R$2292,4,0)</f>
        <v>22.127099999999999</v>
      </c>
      <c r="D10" s="60">
        <f>VLOOKUP($A10,'Return Data'!$B$7:$R$2292,9,0)</f>
        <v>9.0123999999999995</v>
      </c>
      <c r="E10" s="61">
        <f t="shared" si="0"/>
        <v>10</v>
      </c>
      <c r="F10" s="60">
        <f>VLOOKUP($A10,'Return Data'!$B$7:$R$2292,10,0)</f>
        <v>-1.0035000000000001</v>
      </c>
      <c r="G10" s="61">
        <f t="shared" si="1"/>
        <v>19</v>
      </c>
      <c r="H10" s="60">
        <f>VLOOKUP($A10,'Return Data'!$B$7:$R$2292,11,0)</f>
        <v>-0.46479999999999999</v>
      </c>
      <c r="I10" s="61">
        <f t="shared" si="2"/>
        <v>18</v>
      </c>
      <c r="J10" s="60">
        <f>VLOOKUP($A10,'Return Data'!$B$7:$R$2292,12,0)</f>
        <v>6.4699999999999994E-2</v>
      </c>
      <c r="K10" s="61">
        <f t="shared" si="3"/>
        <v>18</v>
      </c>
      <c r="L10" s="60">
        <f>VLOOKUP($A10,'Return Data'!$B$7:$R$2292,13,0)</f>
        <v>0.55030000000000001</v>
      </c>
      <c r="M10" s="61">
        <f t="shared" si="7"/>
        <v>18</v>
      </c>
      <c r="N10" s="60">
        <f>VLOOKUP($A10,'Return Data'!$B$7:$R$2292,17,0)</f>
        <v>2.2928000000000002</v>
      </c>
      <c r="O10" s="61">
        <f t="shared" si="8"/>
        <v>18</v>
      </c>
      <c r="P10" s="60">
        <f>VLOOKUP($A10,'Return Data'!$B$7:$R$2292,14,0)</f>
        <v>5.0438999999999998</v>
      </c>
      <c r="Q10" s="61">
        <f t="shared" si="9"/>
        <v>17</v>
      </c>
      <c r="R10" s="60">
        <f>VLOOKUP($A10,'Return Data'!$B$7:$R$2292,16,0)</f>
        <v>5.9557000000000002</v>
      </c>
      <c r="S10" s="62">
        <f t="shared" si="10"/>
        <v>17</v>
      </c>
    </row>
    <row r="11" spans="1:19" x14ac:dyDescent="0.3">
      <c r="A11" s="77" t="s">
        <v>607</v>
      </c>
      <c r="B11" s="59">
        <f>VLOOKUP($A11,'Return Data'!$B$7:$R$2292,3,0)</f>
        <v>44771</v>
      </c>
      <c r="C11" s="60">
        <f>VLOOKUP($A11,'Return Data'!$B$7:$R$2292,4,0)</f>
        <v>18.010100000000001</v>
      </c>
      <c r="D11" s="60">
        <f>VLOOKUP($A11,'Return Data'!$B$7:$R$2292,9,0)</f>
        <v>7.5450999999999997</v>
      </c>
      <c r="E11" s="61">
        <f t="shared" si="0"/>
        <v>14</v>
      </c>
      <c r="F11" s="60">
        <f>VLOOKUP($A11,'Return Data'!$B$7:$R$2292,10,0)</f>
        <v>1.0293000000000001</v>
      </c>
      <c r="G11" s="61">
        <f t="shared" si="1"/>
        <v>11</v>
      </c>
      <c r="H11" s="60">
        <f>VLOOKUP($A11,'Return Data'!$B$7:$R$2292,11,0)</f>
        <v>1.6221000000000001</v>
      </c>
      <c r="I11" s="61">
        <f t="shared" si="2"/>
        <v>11</v>
      </c>
      <c r="J11" s="60">
        <f>VLOOKUP($A11,'Return Data'!$B$7:$R$2292,12,0)</f>
        <v>1.9515</v>
      </c>
      <c r="K11" s="61">
        <f t="shared" si="3"/>
        <v>11</v>
      </c>
      <c r="L11" s="60">
        <f>VLOOKUP($A11,'Return Data'!$B$7:$R$2292,13,0)</f>
        <v>2.1067999999999998</v>
      </c>
      <c r="M11" s="61">
        <f t="shared" si="7"/>
        <v>15</v>
      </c>
      <c r="N11" s="60">
        <f>VLOOKUP($A11,'Return Data'!$B$7:$R$2292,17,0)</f>
        <v>3.1204999999999998</v>
      </c>
      <c r="O11" s="61">
        <f t="shared" si="8"/>
        <v>14</v>
      </c>
      <c r="P11" s="60">
        <f>VLOOKUP($A11,'Return Data'!$B$7:$R$2292,14,0)</f>
        <v>5.4375</v>
      </c>
      <c r="Q11" s="61">
        <f t="shared" si="9"/>
        <v>16</v>
      </c>
      <c r="R11" s="60">
        <f>VLOOKUP($A11,'Return Data'!$B$7:$R$2292,16,0)</f>
        <v>7.1872999999999996</v>
      </c>
      <c r="S11" s="62">
        <f t="shared" si="10"/>
        <v>8</v>
      </c>
    </row>
    <row r="12" spans="1:19" x14ac:dyDescent="0.3">
      <c r="A12" s="77" t="s">
        <v>609</v>
      </c>
      <c r="B12" s="59">
        <f>VLOOKUP($A12,'Return Data'!$B$7:$R$2292,3,0)</f>
        <v>44771</v>
      </c>
      <c r="C12" s="60">
        <f>VLOOKUP($A12,'Return Data'!$B$7:$R$2292,4,0)</f>
        <v>13.036799999999999</v>
      </c>
      <c r="D12" s="60">
        <f>VLOOKUP($A12,'Return Data'!$B$7:$R$2292,9,0)</f>
        <v>16.314499999999999</v>
      </c>
      <c r="E12" s="61">
        <f t="shared" si="0"/>
        <v>1</v>
      </c>
      <c r="F12" s="60">
        <f>VLOOKUP($A12,'Return Data'!$B$7:$R$2292,10,0)</f>
        <v>-0.39960000000000001</v>
      </c>
      <c r="G12" s="61">
        <f t="shared" si="1"/>
        <v>18</v>
      </c>
      <c r="H12" s="60">
        <f>VLOOKUP($A12,'Return Data'!$B$7:$R$2292,11,0)</f>
        <v>-0.46500000000000002</v>
      </c>
      <c r="I12" s="61">
        <f t="shared" si="2"/>
        <v>19</v>
      </c>
      <c r="J12" s="60">
        <f>VLOOKUP($A12,'Return Data'!$B$7:$R$2292,12,0)</f>
        <v>0.54990000000000006</v>
      </c>
      <c r="K12" s="61">
        <f t="shared" si="3"/>
        <v>16</v>
      </c>
      <c r="L12" s="60">
        <f>VLOOKUP($A12,'Return Data'!$B$7:$R$2292,13,0)</f>
        <v>1.1977</v>
      </c>
      <c r="M12" s="61">
        <f t="shared" si="7"/>
        <v>17</v>
      </c>
      <c r="N12" s="60">
        <f>VLOOKUP($A12,'Return Data'!$B$7:$R$2292,17,0)</f>
        <v>2.8157999999999999</v>
      </c>
      <c r="O12" s="61">
        <f t="shared" si="8"/>
        <v>17</v>
      </c>
      <c r="P12" s="60">
        <f>VLOOKUP($A12,'Return Data'!$B$7:$R$2292,14,0)</f>
        <v>5.5364000000000004</v>
      </c>
      <c r="Q12" s="61">
        <f t="shared" si="9"/>
        <v>15</v>
      </c>
      <c r="R12" s="60">
        <f>VLOOKUP($A12,'Return Data'!$B$7:$R$2292,16,0)</f>
        <v>7.0644999999999998</v>
      </c>
      <c r="S12" s="62">
        <f t="shared" si="10"/>
        <v>10</v>
      </c>
    </row>
    <row r="13" spans="1:19" x14ac:dyDescent="0.3">
      <c r="A13" s="77" t="s">
        <v>612</v>
      </c>
      <c r="B13" s="59">
        <f>VLOOKUP($A13,'Return Data'!$B$7:$R$2292,3,0)</f>
        <v>44771</v>
      </c>
      <c r="C13" s="60">
        <f>VLOOKUP($A13,'Return Data'!$B$7:$R$2292,4,0)</f>
        <v>80.593199999999996</v>
      </c>
      <c r="D13" s="60">
        <f>VLOOKUP($A13,'Return Data'!$B$7:$R$2292,9,0)</f>
        <v>8.2468000000000004</v>
      </c>
      <c r="E13" s="61">
        <f t="shared" si="0"/>
        <v>12</v>
      </c>
      <c r="F13" s="60">
        <f>VLOOKUP($A13,'Return Data'!$B$7:$R$2292,10,0)</f>
        <v>1.2164999999999999</v>
      </c>
      <c r="G13" s="61">
        <f t="shared" si="1"/>
        <v>9</v>
      </c>
      <c r="H13" s="60">
        <f>VLOOKUP($A13,'Return Data'!$B$7:$R$2292,11,0)</f>
        <v>1.9835</v>
      </c>
      <c r="I13" s="61">
        <f t="shared" si="2"/>
        <v>9</v>
      </c>
      <c r="J13" s="60">
        <f>VLOOKUP($A13,'Return Data'!$B$7:$R$2292,12,0)</f>
        <v>2.3186</v>
      </c>
      <c r="K13" s="61">
        <f t="shared" si="3"/>
        <v>8</v>
      </c>
      <c r="L13" s="60">
        <f>VLOOKUP($A13,'Return Data'!$B$7:$R$2292,13,0)</f>
        <v>2.6450999999999998</v>
      </c>
      <c r="M13" s="61">
        <f t="shared" si="7"/>
        <v>8</v>
      </c>
      <c r="N13" s="60">
        <f>VLOOKUP($A13,'Return Data'!$B$7:$R$2292,17,0)</f>
        <v>4.4188000000000001</v>
      </c>
      <c r="O13" s="61">
        <f t="shared" si="8"/>
        <v>2</v>
      </c>
      <c r="P13" s="60">
        <f>VLOOKUP($A13,'Return Data'!$B$7:$R$2292,14,0)</f>
        <v>5.6341000000000001</v>
      </c>
      <c r="Q13" s="61">
        <f t="shared" si="9"/>
        <v>14</v>
      </c>
      <c r="R13" s="60">
        <f>VLOOKUP($A13,'Return Data'!$B$7:$R$2292,16,0)</f>
        <v>8.6639999999999997</v>
      </c>
      <c r="S13" s="62">
        <f t="shared" si="10"/>
        <v>2</v>
      </c>
    </row>
    <row r="14" spans="1:19" x14ac:dyDescent="0.3">
      <c r="A14" s="77" t="s">
        <v>615</v>
      </c>
      <c r="B14" s="59">
        <f>VLOOKUP($A14,'Return Data'!$B$7:$R$2292,3,0)</f>
        <v>44771</v>
      </c>
      <c r="C14" s="60">
        <f>VLOOKUP($A14,'Return Data'!$B$7:$R$2292,4,0)</f>
        <v>26.079699999999999</v>
      </c>
      <c r="D14" s="60">
        <f>VLOOKUP($A14,'Return Data'!$B$7:$R$2292,9,0)</f>
        <v>11.3622</v>
      </c>
      <c r="E14" s="61">
        <f t="shared" si="0"/>
        <v>4</v>
      </c>
      <c r="F14" s="60">
        <f>VLOOKUP($A14,'Return Data'!$B$7:$R$2292,10,0)</f>
        <v>0.67169999999999996</v>
      </c>
      <c r="G14" s="61">
        <f t="shared" si="1"/>
        <v>13</v>
      </c>
      <c r="H14" s="60">
        <f>VLOOKUP($A14,'Return Data'!$B$7:$R$2292,11,0)</f>
        <v>1.3891</v>
      </c>
      <c r="I14" s="61">
        <f t="shared" si="2"/>
        <v>12</v>
      </c>
      <c r="J14" s="60">
        <f>VLOOKUP($A14,'Return Data'!$B$7:$R$2292,12,0)</f>
        <v>1.6204000000000001</v>
      </c>
      <c r="K14" s="61">
        <f t="shared" si="3"/>
        <v>13</v>
      </c>
      <c r="L14" s="60">
        <f>VLOOKUP($A14,'Return Data'!$B$7:$R$2292,13,0)</f>
        <v>2.4830999999999999</v>
      </c>
      <c r="M14" s="61">
        <f t="shared" si="7"/>
        <v>10</v>
      </c>
      <c r="N14" s="60">
        <f>VLOOKUP($A14,'Return Data'!$B$7:$R$2292,17,0)</f>
        <v>3.8414999999999999</v>
      </c>
      <c r="O14" s="61">
        <f t="shared" si="8"/>
        <v>9</v>
      </c>
      <c r="P14" s="60">
        <f>VLOOKUP($A14,'Return Data'!$B$7:$R$2292,14,0)</f>
        <v>6.4493</v>
      </c>
      <c r="Q14" s="61">
        <f t="shared" si="9"/>
        <v>5</v>
      </c>
      <c r="R14" s="60">
        <f>VLOOKUP($A14,'Return Data'!$B$7:$R$2292,16,0)</f>
        <v>8.2510999999999992</v>
      </c>
      <c r="S14" s="62">
        <f t="shared" si="10"/>
        <v>3</v>
      </c>
    </row>
    <row r="15" spans="1:19" x14ac:dyDescent="0.3">
      <c r="A15" s="77" t="s">
        <v>617</v>
      </c>
      <c r="B15" s="59">
        <f>VLOOKUP($A15,'Return Data'!$B$7:$R$2292,3,0)</f>
        <v>44771</v>
      </c>
      <c r="C15" s="60">
        <f>VLOOKUP($A15,'Return Data'!$B$7:$R$2292,4,0)</f>
        <v>23.839600000000001</v>
      </c>
      <c r="D15" s="60">
        <f>VLOOKUP($A15,'Return Data'!$B$7:$R$2292,9,0)</f>
        <v>10.4855</v>
      </c>
      <c r="E15" s="61">
        <f t="shared" si="0"/>
        <v>5</v>
      </c>
      <c r="F15" s="60">
        <f>VLOOKUP($A15,'Return Data'!$B$7:$R$2292,10,0)</f>
        <v>2.8056999999999999</v>
      </c>
      <c r="G15" s="61">
        <f t="shared" si="1"/>
        <v>1</v>
      </c>
      <c r="H15" s="60">
        <f>VLOOKUP($A15,'Return Data'!$B$7:$R$2292,11,0)</f>
        <v>3.2753999999999999</v>
      </c>
      <c r="I15" s="61">
        <f t="shared" si="2"/>
        <v>1</v>
      </c>
      <c r="J15" s="60">
        <f>VLOOKUP($A15,'Return Data'!$B$7:$R$2292,12,0)</f>
        <v>2.6404999999999998</v>
      </c>
      <c r="K15" s="61">
        <f t="shared" si="3"/>
        <v>4</v>
      </c>
      <c r="L15" s="60">
        <f>VLOOKUP($A15,'Return Data'!$B$7:$R$2292,13,0)</f>
        <v>3.4049999999999998</v>
      </c>
      <c r="M15" s="61">
        <f t="shared" si="7"/>
        <v>2</v>
      </c>
      <c r="N15" s="60">
        <f>VLOOKUP($A15,'Return Data'!$B$7:$R$2292,17,0)</f>
        <v>4.1500000000000004</v>
      </c>
      <c r="O15" s="61">
        <f t="shared" si="8"/>
        <v>5</v>
      </c>
      <c r="P15" s="60">
        <f>VLOOKUP($A15,'Return Data'!$B$7:$R$2292,14,0)</f>
        <v>6.5313999999999997</v>
      </c>
      <c r="Q15" s="61">
        <f t="shared" si="9"/>
        <v>4</v>
      </c>
      <c r="R15" s="60">
        <f>VLOOKUP($A15,'Return Data'!$B$7:$R$2292,16,0)</f>
        <v>6.9261999999999997</v>
      </c>
      <c r="S15" s="62">
        <f t="shared" si="10"/>
        <v>12</v>
      </c>
    </row>
    <row r="16" spans="1:19" x14ac:dyDescent="0.3">
      <c r="A16" s="77" t="s">
        <v>620</v>
      </c>
      <c r="B16" s="59">
        <f>VLOOKUP($A16,'Return Data'!$B$7:$R$2292,3,0)</f>
        <v>44771</v>
      </c>
      <c r="C16" s="60">
        <f>VLOOKUP($A16,'Return Data'!$B$7:$R$2292,4,0)</f>
        <v>15.678599999999999</v>
      </c>
      <c r="D16" s="60">
        <f>VLOOKUP($A16,'Return Data'!$B$7:$R$2292,9,0)</f>
        <v>9.0923999999999996</v>
      </c>
      <c r="E16" s="61">
        <f t="shared" si="0"/>
        <v>9</v>
      </c>
      <c r="F16" s="60">
        <f>VLOOKUP($A16,'Return Data'!$B$7:$R$2292,10,0)</f>
        <v>-5.1200000000000002E-2</v>
      </c>
      <c r="G16" s="61">
        <f t="shared" si="1"/>
        <v>16</v>
      </c>
      <c r="H16" s="60">
        <f>VLOOKUP($A16,'Return Data'!$B$7:$R$2292,11,0)</f>
        <v>0.92010000000000003</v>
      </c>
      <c r="I16" s="61">
        <f t="shared" si="2"/>
        <v>14</v>
      </c>
      <c r="J16" s="60">
        <f>VLOOKUP($A16,'Return Data'!$B$7:$R$2292,12,0)</f>
        <v>1.5746</v>
      </c>
      <c r="K16" s="61">
        <f t="shared" si="3"/>
        <v>14</v>
      </c>
      <c r="L16" s="60">
        <f>VLOOKUP($A16,'Return Data'!$B$7:$R$2292,13,0)</f>
        <v>2.1387</v>
      </c>
      <c r="M16" s="61">
        <f t="shared" si="7"/>
        <v>14</v>
      </c>
      <c r="N16" s="60">
        <f>VLOOKUP($A16,'Return Data'!$B$7:$R$2292,17,0)</f>
        <v>3.5992999999999999</v>
      </c>
      <c r="O16" s="61">
        <f t="shared" si="8"/>
        <v>11</v>
      </c>
      <c r="P16" s="60">
        <f>VLOOKUP($A16,'Return Data'!$B$7:$R$2292,14,0)</f>
        <v>6.2558999999999996</v>
      </c>
      <c r="Q16" s="61">
        <f t="shared" si="9"/>
        <v>8</v>
      </c>
      <c r="R16" s="60">
        <f>VLOOKUP($A16,'Return Data'!$B$7:$R$2292,16,0)</f>
        <v>7.1093000000000002</v>
      </c>
      <c r="S16" s="62">
        <f t="shared" si="10"/>
        <v>9</v>
      </c>
    </row>
    <row r="17" spans="1:19" x14ac:dyDescent="0.3">
      <c r="A17" s="77" t="s">
        <v>621</v>
      </c>
      <c r="B17" s="59">
        <f>VLOOKUP($A17,'Return Data'!$B$7:$R$2292,3,0)</f>
        <v>44771</v>
      </c>
      <c r="C17" s="60">
        <f>VLOOKUP($A17,'Return Data'!$B$7:$R$2292,4,0)</f>
        <v>2579.8132000000001</v>
      </c>
      <c r="D17" s="60">
        <f>VLOOKUP($A17,'Return Data'!$B$7:$R$2292,9,0)</f>
        <v>8.7621000000000002</v>
      </c>
      <c r="E17" s="61">
        <f t="shared" si="0"/>
        <v>11</v>
      </c>
      <c r="F17" s="60">
        <f>VLOOKUP($A17,'Return Data'!$B$7:$R$2292,10,0)</f>
        <v>0.34699999999999998</v>
      </c>
      <c r="G17" s="61">
        <f t="shared" si="1"/>
        <v>14</v>
      </c>
      <c r="H17" s="60">
        <f>VLOOKUP($A17,'Return Data'!$B$7:$R$2292,11,0)</f>
        <v>1.3521000000000001</v>
      </c>
      <c r="I17" s="61">
        <f t="shared" si="2"/>
        <v>13</v>
      </c>
      <c r="J17" s="60">
        <f>VLOOKUP($A17,'Return Data'!$B$7:$R$2292,12,0)</f>
        <v>1.7886</v>
      </c>
      <c r="K17" s="61">
        <f t="shared" si="3"/>
        <v>12</v>
      </c>
      <c r="L17" s="60">
        <f>VLOOKUP($A17,'Return Data'!$B$7:$R$2292,13,0)</f>
        <v>2.1551</v>
      </c>
      <c r="M17" s="61">
        <f t="shared" si="7"/>
        <v>13</v>
      </c>
      <c r="N17" s="60">
        <f>VLOOKUP($A17,'Return Data'!$B$7:$R$2292,17,0)</f>
        <v>3.5232999999999999</v>
      </c>
      <c r="O17" s="61">
        <f t="shared" si="8"/>
        <v>12</v>
      </c>
      <c r="P17" s="60">
        <f>VLOOKUP($A17,'Return Data'!$B$7:$R$2292,14,0)</f>
        <v>6.08</v>
      </c>
      <c r="Q17" s="61">
        <f t="shared" si="9"/>
        <v>12</v>
      </c>
      <c r="R17" s="60">
        <f>VLOOKUP($A17,'Return Data'!$B$7:$R$2292,16,0)</f>
        <v>6.5220000000000002</v>
      </c>
      <c r="S17" s="62">
        <f t="shared" si="10"/>
        <v>16</v>
      </c>
    </row>
    <row r="18" spans="1:19" x14ac:dyDescent="0.3">
      <c r="A18" s="77" t="s">
        <v>623</v>
      </c>
      <c r="B18" s="59">
        <f>VLOOKUP($A18,'Return Data'!$B$7:$R$2292,3,0)</f>
        <v>44771</v>
      </c>
      <c r="C18" s="60">
        <f>VLOOKUP($A18,'Return Data'!$B$7:$R$2292,4,0)</f>
        <v>3044.0430999999999</v>
      </c>
      <c r="D18" s="60">
        <f>VLOOKUP($A18,'Return Data'!$B$7:$R$2292,9,0)</f>
        <v>9.5533999999999999</v>
      </c>
      <c r="E18" s="61">
        <f t="shared" si="0"/>
        <v>8</v>
      </c>
      <c r="F18" s="60">
        <f>VLOOKUP($A18,'Return Data'!$B$7:$R$2292,10,0)</f>
        <v>1.2976000000000001</v>
      </c>
      <c r="G18" s="61">
        <f t="shared" si="1"/>
        <v>7</v>
      </c>
      <c r="H18" s="60">
        <f>VLOOKUP($A18,'Return Data'!$B$7:$R$2292,11,0)</f>
        <v>2.1560000000000001</v>
      </c>
      <c r="I18" s="61">
        <f t="shared" si="2"/>
        <v>8</v>
      </c>
      <c r="J18" s="60">
        <f>VLOOKUP($A18,'Return Data'!$B$7:$R$2292,12,0)</f>
        <v>2.2999999999999998</v>
      </c>
      <c r="K18" s="61">
        <f t="shared" si="3"/>
        <v>9</v>
      </c>
      <c r="L18" s="60">
        <f>VLOOKUP($A18,'Return Data'!$B$7:$R$2292,13,0)</f>
        <v>3.0076999999999998</v>
      </c>
      <c r="M18" s="61">
        <f t="shared" si="7"/>
        <v>4</v>
      </c>
      <c r="N18" s="60">
        <f>VLOOKUP($A18,'Return Data'!$B$7:$R$2292,17,0)</f>
        <v>4.0354999999999999</v>
      </c>
      <c r="O18" s="61">
        <f t="shared" si="8"/>
        <v>7</v>
      </c>
      <c r="P18" s="60">
        <f>VLOOKUP($A18,'Return Data'!$B$7:$R$2292,14,0)</f>
        <v>6.1117999999999997</v>
      </c>
      <c r="Q18" s="61">
        <f t="shared" si="9"/>
        <v>11</v>
      </c>
      <c r="R18" s="60">
        <f>VLOOKUP($A18,'Return Data'!$B$7:$R$2292,16,0)</f>
        <v>7.7773000000000003</v>
      </c>
      <c r="S18" s="62">
        <f t="shared" si="10"/>
        <v>4</v>
      </c>
    </row>
    <row r="19" spans="1:19" x14ac:dyDescent="0.3">
      <c r="A19" s="77" t="s">
        <v>626</v>
      </c>
      <c r="B19" s="59">
        <f>VLOOKUP($A19,'Return Data'!$B$7:$R$2292,3,0)</f>
        <v>44771</v>
      </c>
      <c r="C19" s="60">
        <f>VLOOKUP($A19,'Return Data'!$B$7:$R$2292,4,0)</f>
        <v>59.148600000000002</v>
      </c>
      <c r="D19" s="60">
        <f>VLOOKUP($A19,'Return Data'!$B$7:$R$2292,9,0)</f>
        <v>15.918799999999999</v>
      </c>
      <c r="E19" s="61">
        <f t="shared" si="0"/>
        <v>2</v>
      </c>
      <c r="F19" s="60">
        <f>VLOOKUP($A19,'Return Data'!$B$7:$R$2292,10,0)</f>
        <v>1.0879000000000001</v>
      </c>
      <c r="G19" s="61">
        <f t="shared" si="1"/>
        <v>10</v>
      </c>
      <c r="H19" s="60">
        <f>VLOOKUP($A19,'Return Data'!$B$7:$R$2292,11,0)</f>
        <v>0.52900000000000003</v>
      </c>
      <c r="I19" s="61">
        <f t="shared" si="2"/>
        <v>16</v>
      </c>
      <c r="J19" s="60">
        <f>VLOOKUP($A19,'Return Data'!$B$7:$R$2292,12,0)</f>
        <v>0.49759999999999999</v>
      </c>
      <c r="K19" s="61">
        <f t="shared" si="3"/>
        <v>17</v>
      </c>
      <c r="L19" s="60">
        <f>VLOOKUP($A19,'Return Data'!$B$7:$R$2292,13,0)</f>
        <v>2.2955000000000001</v>
      </c>
      <c r="M19" s="61">
        <f t="shared" si="7"/>
        <v>12</v>
      </c>
      <c r="N19" s="60">
        <f>VLOOKUP($A19,'Return Data'!$B$7:$R$2292,17,0)</f>
        <v>2.8336000000000001</v>
      </c>
      <c r="O19" s="61">
        <f t="shared" si="8"/>
        <v>16</v>
      </c>
      <c r="P19" s="60">
        <f>VLOOKUP($A19,'Return Data'!$B$7:$R$2292,14,0)</f>
        <v>6.1546000000000003</v>
      </c>
      <c r="Q19" s="61">
        <f t="shared" si="9"/>
        <v>10</v>
      </c>
      <c r="R19" s="60">
        <f>VLOOKUP($A19,'Return Data'!$B$7:$R$2292,16,0)</f>
        <v>7.2648000000000001</v>
      </c>
      <c r="S19" s="62">
        <f t="shared" si="10"/>
        <v>7</v>
      </c>
    </row>
    <row r="20" spans="1:19" x14ac:dyDescent="0.3">
      <c r="A20" t="s">
        <v>1650</v>
      </c>
      <c r="B20" s="59">
        <f>VLOOKUP($A20,'Return Data'!$B$7:$R$2292,3,0)</f>
        <v>44771</v>
      </c>
      <c r="C20" s="60">
        <f>VLOOKUP($A20,'Return Data'!$B$7:$R$2292,4,0)</f>
        <v>48.012900000000002</v>
      </c>
      <c r="D20" s="60">
        <f>VLOOKUP($A20,'Return Data'!$B$7:$R$2292,9,0)</f>
        <v>9.8013999999999992</v>
      </c>
      <c r="E20" s="61">
        <f t="shared" si="0"/>
        <v>7</v>
      </c>
      <c r="F20" s="60">
        <f>VLOOKUP($A20,'Return Data'!$B$7:$R$2292,10,0)</f>
        <v>1.9796</v>
      </c>
      <c r="G20" s="61">
        <f t="shared" si="1"/>
        <v>4</v>
      </c>
      <c r="H20" s="60">
        <f>VLOOKUP($A20,'Return Data'!$B$7:$R$2292,11,0)</f>
        <v>2.7450000000000001</v>
      </c>
      <c r="I20" s="61">
        <f t="shared" si="2"/>
        <v>3</v>
      </c>
      <c r="J20" s="60">
        <f>VLOOKUP($A20,'Return Data'!$B$7:$R$2292,12,0)</f>
        <v>3.1652999999999998</v>
      </c>
      <c r="K20" s="61">
        <f t="shared" si="3"/>
        <v>1</v>
      </c>
      <c r="L20" s="60">
        <f>VLOOKUP($A20,'Return Data'!$B$7:$R$2292,13,0)</f>
        <v>3.4335</v>
      </c>
      <c r="M20" s="61">
        <f t="shared" si="7"/>
        <v>1</v>
      </c>
      <c r="N20" s="60">
        <f>VLOOKUP($A20,'Return Data'!$B$7:$R$2292,17,0)</f>
        <v>4.9703999999999997</v>
      </c>
      <c r="O20" s="61">
        <f t="shared" si="8"/>
        <v>1</v>
      </c>
      <c r="P20" s="60">
        <f>VLOOKUP($A20,'Return Data'!$B$7:$R$2292,14,0)</f>
        <v>6.3029000000000002</v>
      </c>
      <c r="Q20" s="61">
        <f t="shared" si="9"/>
        <v>7</v>
      </c>
      <c r="R20" s="60">
        <f>VLOOKUP($A20,'Return Data'!$B$7:$R$2292,16,0)</f>
        <v>7.4320000000000004</v>
      </c>
      <c r="S20" s="62">
        <f t="shared" si="10"/>
        <v>5</v>
      </c>
    </row>
    <row r="21" spans="1:19" x14ac:dyDescent="0.3">
      <c r="A21" s="77" t="s">
        <v>1942</v>
      </c>
      <c r="B21" s="59">
        <f>VLOOKUP($A21,'Return Data'!$B$7:$R$2292,3,0)</f>
        <v>44771</v>
      </c>
      <c r="C21" s="60">
        <f>VLOOKUP($A21,'Return Data'!$B$7:$R$2292,4,0)</f>
        <v>35.433700000000002</v>
      </c>
      <c r="D21" s="60">
        <f>VLOOKUP($A21,'Return Data'!$B$7:$R$2292,9,0)</f>
        <v>6.5903</v>
      </c>
      <c r="E21" s="61">
        <f t="shared" si="0"/>
        <v>17</v>
      </c>
      <c r="F21" s="60">
        <f>VLOOKUP($A21,'Return Data'!$B$7:$R$2292,10,0)</f>
        <v>1.8935999999999999</v>
      </c>
      <c r="G21" s="61">
        <f t="shared" si="1"/>
        <v>5</v>
      </c>
      <c r="H21" s="60">
        <f>VLOOKUP($A21,'Return Data'!$B$7:$R$2292,11,0)</f>
        <v>2.3540999999999999</v>
      </c>
      <c r="I21" s="61">
        <f t="shared" si="2"/>
        <v>5</v>
      </c>
      <c r="J21" s="60">
        <f>VLOOKUP($A21,'Return Data'!$B$7:$R$2292,12,0)</f>
        <v>2.4436</v>
      </c>
      <c r="K21" s="61">
        <f t="shared" si="3"/>
        <v>6</v>
      </c>
      <c r="L21" s="60">
        <f>VLOOKUP($A21,'Return Data'!$B$7:$R$2292,13,0)</f>
        <v>2.8243999999999998</v>
      </c>
      <c r="M21" s="61">
        <f t="shared" si="7"/>
        <v>6</v>
      </c>
      <c r="N21" s="60">
        <f>VLOOKUP($A21,'Return Data'!$B$7:$R$2292,17,0)</f>
        <v>4.1074000000000002</v>
      </c>
      <c r="O21" s="61">
        <f t="shared" si="8"/>
        <v>6</v>
      </c>
      <c r="P21" s="60">
        <f>VLOOKUP($A21,'Return Data'!$B$7:$R$2292,14,0)</f>
        <v>6.0235000000000003</v>
      </c>
      <c r="Q21" s="61">
        <f t="shared" si="9"/>
        <v>13</v>
      </c>
      <c r="R21" s="60">
        <f>VLOOKUP($A21,'Return Data'!$B$7:$R$2292,16,0)</f>
        <v>6.7001999999999997</v>
      </c>
      <c r="S21" s="62">
        <f t="shared" si="10"/>
        <v>14</v>
      </c>
    </row>
    <row r="22" spans="1:19" x14ac:dyDescent="0.3">
      <c r="A22" s="77" t="s">
        <v>628</v>
      </c>
      <c r="B22" s="59">
        <f>VLOOKUP($A22,'Return Data'!$B$7:$R$2292,3,0)</f>
        <v>44771</v>
      </c>
      <c r="C22" s="60">
        <f>VLOOKUP($A22,'Return Data'!$B$7:$R$2292,4,0)</f>
        <v>12.5962</v>
      </c>
      <c r="D22" s="60">
        <f>VLOOKUP($A22,'Return Data'!$B$7:$R$2292,9,0)</f>
        <v>6.9065000000000003</v>
      </c>
      <c r="E22" s="61">
        <f t="shared" si="0"/>
        <v>16</v>
      </c>
      <c r="F22" s="60">
        <f>VLOOKUP($A22,'Return Data'!$B$7:$R$2292,10,0)</f>
        <v>0.88400000000000001</v>
      </c>
      <c r="G22" s="61">
        <f t="shared" si="1"/>
        <v>12</v>
      </c>
      <c r="H22" s="60">
        <f>VLOOKUP($A22,'Return Data'!$B$7:$R$2292,11,0)</f>
        <v>1.7214</v>
      </c>
      <c r="I22" s="61">
        <f t="shared" si="2"/>
        <v>10</v>
      </c>
      <c r="J22" s="60">
        <f>VLOOKUP($A22,'Return Data'!$B$7:$R$2292,12,0)</f>
        <v>2.0695000000000001</v>
      </c>
      <c r="K22" s="61">
        <f t="shared" si="3"/>
        <v>10</v>
      </c>
      <c r="L22" s="60">
        <f>VLOOKUP($A22,'Return Data'!$B$7:$R$2292,13,0)</f>
        <v>2.4548000000000001</v>
      </c>
      <c r="M22" s="61">
        <f t="shared" si="7"/>
        <v>11</v>
      </c>
      <c r="N22" s="60">
        <f>VLOOKUP($A22,'Return Data'!$B$7:$R$2292,17,0)</f>
        <v>3.2858000000000001</v>
      </c>
      <c r="O22" s="61">
        <f t="shared" si="8"/>
        <v>13</v>
      </c>
      <c r="P22" s="60"/>
      <c r="Q22" s="61"/>
      <c r="R22" s="60">
        <f>VLOOKUP($A22,'Return Data'!$B$7:$R$2292,16,0)</f>
        <v>6.8361999999999998</v>
      </c>
      <c r="S22" s="62">
        <f t="shared" si="10"/>
        <v>13</v>
      </c>
    </row>
    <row r="23" spans="1:19" x14ac:dyDescent="0.3">
      <c r="A23" s="77" t="s">
        <v>629</v>
      </c>
      <c r="B23" s="59">
        <f>VLOOKUP($A23,'Return Data'!$B$7:$R$2292,3,0)</f>
        <v>44771</v>
      </c>
      <c r="C23" s="60">
        <f>VLOOKUP($A23,'Return Data'!$B$7:$R$2292,4,0)</f>
        <v>32.734400000000001</v>
      </c>
      <c r="D23" s="60">
        <f>VLOOKUP($A23,'Return Data'!$B$7:$R$2292,9,0)</f>
        <v>6.0174000000000003</v>
      </c>
      <c r="E23" s="61">
        <f t="shared" si="0"/>
        <v>18</v>
      </c>
      <c r="F23" s="60">
        <f>VLOOKUP($A23,'Return Data'!$B$7:$R$2292,10,0)</f>
        <v>1.2869999999999999</v>
      </c>
      <c r="G23" s="61">
        <f t="shared" si="1"/>
        <v>8</v>
      </c>
      <c r="H23" s="60">
        <f>VLOOKUP($A23,'Return Data'!$B$7:$R$2292,11,0)</f>
        <v>2.3020999999999998</v>
      </c>
      <c r="I23" s="61">
        <f t="shared" si="2"/>
        <v>6</v>
      </c>
      <c r="J23" s="60">
        <f>VLOOKUP($A23,'Return Data'!$B$7:$R$2292,12,0)</f>
        <v>2.6105</v>
      </c>
      <c r="K23" s="61">
        <f t="shared" si="3"/>
        <v>5</v>
      </c>
      <c r="L23" s="60">
        <f>VLOOKUP($A23,'Return Data'!$B$7:$R$2292,13,0)</f>
        <v>2.5842000000000001</v>
      </c>
      <c r="M23" s="61">
        <f t="shared" si="7"/>
        <v>9</v>
      </c>
      <c r="N23" s="60">
        <f>VLOOKUP($A23,'Return Data'!$B$7:$R$2292,17,0)</f>
        <v>3.9222000000000001</v>
      </c>
      <c r="O23" s="61">
        <f t="shared" si="8"/>
        <v>8</v>
      </c>
      <c r="P23" s="60">
        <f>VLOOKUP($A23,'Return Data'!$B$7:$R$2292,14,0)</f>
        <v>6.6806999999999999</v>
      </c>
      <c r="Q23" s="61">
        <f t="shared" si="9"/>
        <v>3</v>
      </c>
      <c r="R23" s="60">
        <f>VLOOKUP($A23,'Return Data'!$B$7:$R$2292,16,0)</f>
        <v>6.9744000000000002</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17</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44771</v>
      </c>
      <c r="C25" s="60">
        <f>VLOOKUP($A25,'Return Data'!$B$7:$R$2292,4,0)</f>
        <v>12.4602</v>
      </c>
      <c r="D25" s="60">
        <f>VLOOKUP($A25,'Return Data'!$B$7:$R$2292,9,0)</f>
        <v>7.1997</v>
      </c>
      <c r="E25" s="61">
        <f t="shared" si="0"/>
        <v>15</v>
      </c>
      <c r="F25" s="60">
        <f>VLOOKUP($A25,'Return Data'!$B$7:$R$2292,10,0)</f>
        <v>-0.3538</v>
      </c>
      <c r="G25" s="61">
        <f t="shared" si="1"/>
        <v>17</v>
      </c>
      <c r="H25" s="60">
        <f>VLOOKUP($A25,'Return Data'!$B$7:$R$2292,11,0)</f>
        <v>0.82420000000000004</v>
      </c>
      <c r="I25" s="61">
        <f t="shared" si="2"/>
        <v>15</v>
      </c>
      <c r="J25" s="60">
        <f>VLOOKUP($A25,'Return Data'!$B$7:$R$2292,12,0)</f>
        <v>1.3724000000000001</v>
      </c>
      <c r="K25" s="61">
        <f t="shared" si="3"/>
        <v>15</v>
      </c>
      <c r="L25" s="60">
        <f>VLOOKUP($A25,'Return Data'!$B$7:$R$2292,13,0)</f>
        <v>1.8964000000000001</v>
      </c>
      <c r="M25" s="61">
        <f t="shared" si="7"/>
        <v>16</v>
      </c>
      <c r="N25" s="60">
        <f>VLOOKUP($A25,'Return Data'!$B$7:$R$2292,17,0)</f>
        <v>3.117</v>
      </c>
      <c r="O25" s="61">
        <f t="shared" si="8"/>
        <v>15</v>
      </c>
      <c r="P25" s="60">
        <f>VLOOKUP($A25,'Return Data'!$B$7:$R$2292,14,0)</f>
        <v>6.1806999999999999</v>
      </c>
      <c r="Q25" s="61">
        <f t="shared" si="9"/>
        <v>9</v>
      </c>
      <c r="R25" s="60">
        <f>VLOOKUP($A25,'Return Data'!$B$7:$R$2292,16,0)</f>
        <v>5.4019000000000004</v>
      </c>
      <c r="S25" s="62">
        <f t="shared" si="10"/>
        <v>18</v>
      </c>
    </row>
    <row r="26" spans="1:19" x14ac:dyDescent="0.3">
      <c r="A26" s="77" t="s">
        <v>636</v>
      </c>
      <c r="B26" s="59">
        <f>VLOOKUP($A26,'Return Data'!$B$7:$R$2292,3,0)</f>
        <v>44771</v>
      </c>
      <c r="C26" s="60">
        <f>VLOOKUP($A26,'Return Data'!$B$7:$R$2292,4,0)</f>
        <v>13.2903</v>
      </c>
      <c r="D26" s="60">
        <f>VLOOKUP($A26,'Return Data'!$B$7:$R$2292,9,0)</f>
        <v>8.1838999999999995</v>
      </c>
      <c r="E26" s="61">
        <f t="shared" si="0"/>
        <v>13</v>
      </c>
      <c r="F26" s="60">
        <f>VLOOKUP($A26,'Return Data'!$B$7:$R$2292,10,0)</f>
        <v>1.4144000000000001</v>
      </c>
      <c r="G26" s="61">
        <f t="shared" si="1"/>
        <v>6</v>
      </c>
      <c r="H26" s="60">
        <f>VLOOKUP($A26,'Return Data'!$B$7:$R$2292,11,0)</f>
        <v>2.1705000000000001</v>
      </c>
      <c r="I26" s="61">
        <f t="shared" si="2"/>
        <v>7</v>
      </c>
      <c r="J26" s="60">
        <f>VLOOKUP($A26,'Return Data'!$B$7:$R$2292,12,0)</f>
        <v>2.3754</v>
      </c>
      <c r="K26" s="61">
        <f t="shared" si="3"/>
        <v>7</v>
      </c>
      <c r="L26" s="60">
        <f>VLOOKUP($A26,'Return Data'!$B$7:$R$2292,13,0)</f>
        <v>2.6920000000000002</v>
      </c>
      <c r="M26" s="61">
        <f t="shared" si="7"/>
        <v>7</v>
      </c>
      <c r="N26" s="60">
        <f>VLOOKUP($A26,'Return Data'!$B$7:$R$2292,17,0)</f>
        <v>3.7745000000000002</v>
      </c>
      <c r="O26" s="61">
        <f t="shared" si="8"/>
        <v>10</v>
      </c>
      <c r="P26" s="60">
        <f>VLOOKUP($A26,'Return Data'!$B$7:$R$2292,14,0)</f>
        <v>6.4397000000000002</v>
      </c>
      <c r="Q26" s="61">
        <f t="shared" si="9"/>
        <v>6</v>
      </c>
      <c r="R26" s="60">
        <f>VLOOKUP($A26,'Return Data'!$B$7:$R$2292,16,0)</f>
        <v>7.4176000000000002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9.1119789473684207</v>
      </c>
      <c r="E28" s="83"/>
      <c r="F28" s="84">
        <f>AVERAGE(F8:F26)</f>
        <v>0.96897368421052621</v>
      </c>
      <c r="G28" s="83"/>
      <c r="H28" s="84">
        <f>AVERAGE(H8:H26)</f>
        <v>1.5676421052631577</v>
      </c>
      <c r="I28" s="83"/>
      <c r="J28" s="84">
        <f>AVERAGE(J8:J26)</f>
        <v>1.8384421052631579</v>
      </c>
      <c r="K28" s="83"/>
      <c r="L28" s="84">
        <f>AVERAGE(L8:L26)</f>
        <v>2.3149263157894739</v>
      </c>
      <c r="M28" s="83"/>
      <c r="N28" s="84">
        <f>AVERAGE(N8:N26)</f>
        <v>3.4941052631578944</v>
      </c>
      <c r="O28" s="83"/>
      <c r="P28" s="84">
        <f>AVERAGE(P8:P26)</f>
        <v>6.1467529411764703</v>
      </c>
      <c r="Q28" s="83"/>
      <c r="R28" s="84">
        <f>AVERAGE(R8:R26)</f>
        <v>6.7972736842105261</v>
      </c>
      <c r="S28" s="85"/>
    </row>
    <row r="29" spans="1:19" x14ac:dyDescent="0.3">
      <c r="A29" s="82" t="s">
        <v>28</v>
      </c>
      <c r="B29" s="83"/>
      <c r="C29" s="83"/>
      <c r="D29" s="84">
        <f>MIN(D8:D26)</f>
        <v>0</v>
      </c>
      <c r="E29" s="83"/>
      <c r="F29" s="84">
        <f>MIN(F8:F26)</f>
        <v>-1.0035000000000001</v>
      </c>
      <c r="G29" s="83"/>
      <c r="H29" s="84">
        <f>MIN(H8:H26)</f>
        <v>-0.46500000000000002</v>
      </c>
      <c r="I29" s="83"/>
      <c r="J29" s="84">
        <f>MIN(J8:J26)</f>
        <v>0</v>
      </c>
      <c r="K29" s="83"/>
      <c r="L29" s="84">
        <f>MIN(L8:L26)</f>
        <v>0</v>
      </c>
      <c r="M29" s="83"/>
      <c r="N29" s="84">
        <f>MIN(N8:N26)</f>
        <v>0</v>
      </c>
      <c r="O29" s="83"/>
      <c r="P29" s="84">
        <f>MIN(P8:P26)</f>
        <v>5.0438999999999998</v>
      </c>
      <c r="Q29" s="83"/>
      <c r="R29" s="84">
        <f>MIN(R8:R26)</f>
        <v>0</v>
      </c>
      <c r="S29" s="85"/>
    </row>
    <row r="30" spans="1:19" ht="15" thickBot="1" x14ac:dyDescent="0.35">
      <c r="A30" s="86" t="s">
        <v>29</v>
      </c>
      <c r="B30" s="87"/>
      <c r="C30" s="87"/>
      <c r="D30" s="88">
        <f>MAX(D8:D26)</f>
        <v>16.314499999999999</v>
      </c>
      <c r="E30" s="87"/>
      <c r="F30" s="88">
        <f>MAX(F8:F26)</f>
        <v>2.8056999999999999</v>
      </c>
      <c r="G30" s="87"/>
      <c r="H30" s="88">
        <f>MAX(H8:H26)</f>
        <v>3.2753999999999999</v>
      </c>
      <c r="I30" s="87"/>
      <c r="J30" s="88">
        <f>MAX(J8:J26)</f>
        <v>3.1652999999999998</v>
      </c>
      <c r="K30" s="87"/>
      <c r="L30" s="88">
        <f>MAX(L8:L26)</f>
        <v>3.4335</v>
      </c>
      <c r="M30" s="87"/>
      <c r="N30" s="88">
        <f>MAX(N8:N26)</f>
        <v>4.9703999999999997</v>
      </c>
      <c r="O30" s="87"/>
      <c r="P30" s="88">
        <f>MAX(P8:P26)</f>
        <v>6.8560999999999996</v>
      </c>
      <c r="Q30" s="87"/>
      <c r="R30" s="88">
        <f>MAX(R8:R26)</f>
        <v>9.0517000000000003</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44771</v>
      </c>
      <c r="C8" s="60">
        <f>VLOOKUP($A8,'Return Data'!$B$7:$R$2292,4,0)</f>
        <v>333.89</v>
      </c>
      <c r="D8" s="60">
        <f>VLOOKUP($A8,'Return Data'!$B$7:$R$2292,10,0)</f>
        <v>1.3077000000000001</v>
      </c>
      <c r="E8" s="61">
        <f t="shared" ref="E8:E35" si="0">RANK(D8,D$8:D$35,0)</f>
        <v>8</v>
      </c>
      <c r="F8" s="60">
        <f>VLOOKUP($A8,'Return Data'!$B$7:$R$2292,11,0)</f>
        <v>-0.38779999999999998</v>
      </c>
      <c r="G8" s="61">
        <f t="shared" ref="G8:G35" si="1">RANK(F8,F$8:F$35,0)</f>
        <v>11</v>
      </c>
      <c r="H8" s="60">
        <f>VLOOKUP($A8,'Return Data'!$B$7:$R$2292,12,0)</f>
        <v>-3.4861</v>
      </c>
      <c r="I8" s="61">
        <f t="shared" ref="I8:I35" si="2">RANK(H8,H$8:H$35,0)</f>
        <v>10</v>
      </c>
      <c r="J8" s="60">
        <f>VLOOKUP($A8,'Return Data'!$B$7:$R$2292,13,0)</f>
        <v>6.9542999999999999</v>
      </c>
      <c r="K8" s="61">
        <f t="shared" ref="K8:K35" si="3">RANK(J8,J$8:J$35,0)</f>
        <v>6</v>
      </c>
      <c r="L8" s="60">
        <f>VLOOKUP($A8,'Return Data'!$B$7:$R$2292,17,0)</f>
        <v>25.568200000000001</v>
      </c>
      <c r="M8" s="61">
        <f t="shared" ref="M8:M35" si="4">RANK(L8,L$8:L$35,0)</f>
        <v>7</v>
      </c>
      <c r="N8" s="60">
        <f>VLOOKUP($A8,'Return Data'!$B$7:$R$2292,14,0)</f>
        <v>15.3431</v>
      </c>
      <c r="O8" s="61">
        <f t="shared" ref="O8:O25" si="5">RANK(N8,N$8:N$35,0)</f>
        <v>15</v>
      </c>
      <c r="P8" s="60">
        <f>VLOOKUP($A8,'Return Data'!$B$7:$R$2292,15,0)</f>
        <v>9.6419999999999995</v>
      </c>
      <c r="Q8" s="61">
        <f t="shared" ref="Q8:Q25" si="6">RANK(P8,P$8:P$35,0)</f>
        <v>19</v>
      </c>
      <c r="R8" s="60">
        <f>VLOOKUP($A8,'Return Data'!$B$7:$R$2292,16,0)</f>
        <v>19.251300000000001</v>
      </c>
      <c r="S8" s="62">
        <f t="shared" ref="S8:S35" si="7">RANK(R8,R$8:R$35,0)</f>
        <v>2</v>
      </c>
    </row>
    <row r="9" spans="1:20" x14ac:dyDescent="0.3">
      <c r="A9" s="58" t="s">
        <v>909</v>
      </c>
      <c r="B9" s="59">
        <f>VLOOKUP($A9,'Return Data'!$B$7:$R$2292,3,0)</f>
        <v>44771</v>
      </c>
      <c r="C9" s="60">
        <f>VLOOKUP($A9,'Return Data'!$B$7:$R$2292,4,0)</f>
        <v>43.17</v>
      </c>
      <c r="D9" s="60">
        <f>VLOOKUP($A9,'Return Data'!$B$7:$R$2292,10,0)</f>
        <v>0.32540000000000002</v>
      </c>
      <c r="E9" s="61">
        <f t="shared" si="0"/>
        <v>21</v>
      </c>
      <c r="F9" s="60">
        <f>VLOOKUP($A9,'Return Data'!$B$7:$R$2292,11,0)</f>
        <v>-2.5287999999999999</v>
      </c>
      <c r="G9" s="61">
        <f t="shared" si="1"/>
        <v>26</v>
      </c>
      <c r="H9" s="60">
        <f>VLOOKUP($A9,'Return Data'!$B$7:$R$2292,12,0)</f>
        <v>-8.5188000000000006</v>
      </c>
      <c r="I9" s="61">
        <f t="shared" si="2"/>
        <v>28</v>
      </c>
      <c r="J9" s="60">
        <f>VLOOKUP($A9,'Return Data'!$B$7:$R$2292,13,0)</f>
        <v>1.3380000000000001</v>
      </c>
      <c r="K9" s="61">
        <f t="shared" si="3"/>
        <v>25</v>
      </c>
      <c r="L9" s="60">
        <f>VLOOKUP($A9,'Return Data'!$B$7:$R$2292,17,0)</f>
        <v>19.284300000000002</v>
      </c>
      <c r="M9" s="61">
        <f t="shared" si="4"/>
        <v>26</v>
      </c>
      <c r="N9" s="60">
        <f>VLOOKUP($A9,'Return Data'!$B$7:$R$2292,14,0)</f>
        <v>14.3515</v>
      </c>
      <c r="O9" s="61">
        <f t="shared" si="5"/>
        <v>18</v>
      </c>
      <c r="P9" s="60">
        <f>VLOOKUP($A9,'Return Data'!$B$7:$R$2292,15,0)</f>
        <v>13.005100000000001</v>
      </c>
      <c r="Q9" s="61">
        <f t="shared" si="6"/>
        <v>2</v>
      </c>
      <c r="R9" s="60">
        <f>VLOOKUP($A9,'Return Data'!$B$7:$R$2292,16,0)</f>
        <v>12.339399999999999</v>
      </c>
      <c r="S9" s="62">
        <f t="shared" si="7"/>
        <v>16</v>
      </c>
    </row>
    <row r="10" spans="1:20" x14ac:dyDescent="0.3">
      <c r="A10" s="58" t="s">
        <v>2000</v>
      </c>
      <c r="B10" s="59">
        <f>VLOOKUP($A10,'Return Data'!$B$7:$R$2292,3,0)</f>
        <v>44771</v>
      </c>
      <c r="C10" s="60">
        <f>VLOOKUP($A10,'Return Data'!$B$7:$R$2292,4,0)</f>
        <v>137.63149999999999</v>
      </c>
      <c r="D10" s="60">
        <f>VLOOKUP($A10,'Return Data'!$B$7:$R$2292,10,0)</f>
        <v>1.6409</v>
      </c>
      <c r="E10" s="61">
        <f t="shared" si="0"/>
        <v>6</v>
      </c>
      <c r="F10" s="60">
        <f>VLOOKUP($A10,'Return Data'!$B$7:$R$2292,11,0)</f>
        <v>-7.1499999999999994E-2</v>
      </c>
      <c r="G10" s="61">
        <f t="shared" si="1"/>
        <v>7</v>
      </c>
      <c r="H10" s="60">
        <f>VLOOKUP($A10,'Return Data'!$B$7:$R$2292,12,0)</f>
        <v>-3.3894000000000002</v>
      </c>
      <c r="I10" s="61">
        <f t="shared" si="2"/>
        <v>9</v>
      </c>
      <c r="J10" s="60">
        <f>VLOOKUP($A10,'Return Data'!$B$7:$R$2292,13,0)</f>
        <v>6.8402000000000003</v>
      </c>
      <c r="K10" s="61">
        <f t="shared" si="3"/>
        <v>7</v>
      </c>
      <c r="L10" s="60">
        <f>VLOOKUP($A10,'Return Data'!$B$7:$R$2292,17,0)</f>
        <v>21.468800000000002</v>
      </c>
      <c r="M10" s="61">
        <f t="shared" si="4"/>
        <v>20</v>
      </c>
      <c r="N10" s="60">
        <f>VLOOKUP($A10,'Return Data'!$B$7:$R$2292,14,0)</f>
        <v>15.7377</v>
      </c>
      <c r="O10" s="61">
        <f t="shared" si="5"/>
        <v>7</v>
      </c>
      <c r="P10" s="60">
        <f>VLOOKUP($A10,'Return Data'!$B$7:$R$2292,15,0)</f>
        <v>11.035600000000001</v>
      </c>
      <c r="Q10" s="61">
        <f t="shared" si="6"/>
        <v>8</v>
      </c>
      <c r="R10" s="60">
        <f>VLOOKUP($A10,'Return Data'!$B$7:$R$2292,16,0)</f>
        <v>15.8155</v>
      </c>
      <c r="S10" s="62">
        <f t="shared" si="7"/>
        <v>9</v>
      </c>
    </row>
    <row r="11" spans="1:20" x14ac:dyDescent="0.3">
      <c r="A11" s="58" t="s">
        <v>913</v>
      </c>
      <c r="B11" s="59">
        <f>VLOOKUP($A11,'Return Data'!$B$7:$R$2292,3,0)</f>
        <v>44771</v>
      </c>
      <c r="C11" s="60">
        <f>VLOOKUP($A11,'Return Data'!$B$7:$R$2292,4,0)</f>
        <v>40.049999999999997</v>
      </c>
      <c r="D11" s="60">
        <f>VLOOKUP($A11,'Return Data'!$B$7:$R$2292,10,0)</f>
        <v>0.65339999999999998</v>
      </c>
      <c r="E11" s="61">
        <f t="shared" si="0"/>
        <v>16</v>
      </c>
      <c r="F11" s="60">
        <f>VLOOKUP($A11,'Return Data'!$B$7:$R$2292,11,0)</f>
        <v>-1.9823999999999999</v>
      </c>
      <c r="G11" s="61">
        <f t="shared" si="1"/>
        <v>21</v>
      </c>
      <c r="H11" s="60">
        <f>VLOOKUP($A11,'Return Data'!$B$7:$R$2292,12,0)</f>
        <v>-5.1847000000000003</v>
      </c>
      <c r="I11" s="61">
        <f t="shared" si="2"/>
        <v>21</v>
      </c>
      <c r="J11" s="60">
        <f>VLOOKUP($A11,'Return Data'!$B$7:$R$2292,13,0)</f>
        <v>3.972</v>
      </c>
      <c r="K11" s="61">
        <f t="shared" si="3"/>
        <v>23</v>
      </c>
      <c r="L11" s="60">
        <f>VLOOKUP($A11,'Return Data'!$B$7:$R$2292,17,0)</f>
        <v>22.36</v>
      </c>
      <c r="M11" s="61">
        <f t="shared" si="4"/>
        <v>14</v>
      </c>
      <c r="N11" s="60">
        <f>VLOOKUP($A11,'Return Data'!$B$7:$R$2292,14,0)</f>
        <v>17.910799999999998</v>
      </c>
      <c r="O11" s="61">
        <f t="shared" si="5"/>
        <v>2</v>
      </c>
      <c r="P11" s="60">
        <f>VLOOKUP($A11,'Return Data'!$B$7:$R$2292,15,0)</f>
        <v>13.1492</v>
      </c>
      <c r="Q11" s="61">
        <f t="shared" si="6"/>
        <v>1</v>
      </c>
      <c r="R11" s="60">
        <f>VLOOKUP($A11,'Return Data'!$B$7:$R$2292,16,0)</f>
        <v>12.314500000000001</v>
      </c>
      <c r="S11" s="62">
        <f t="shared" si="7"/>
        <v>17</v>
      </c>
    </row>
    <row r="12" spans="1:20" x14ac:dyDescent="0.3">
      <c r="A12" s="58" t="s">
        <v>915</v>
      </c>
      <c r="B12" s="59">
        <f>VLOOKUP($A12,'Return Data'!$B$7:$R$2292,3,0)</f>
        <v>44771</v>
      </c>
      <c r="C12" s="60">
        <f>VLOOKUP($A12,'Return Data'!$B$7:$R$2292,4,0)</f>
        <v>281.50299999999999</v>
      </c>
      <c r="D12" s="60">
        <f>VLOOKUP($A12,'Return Data'!$B$7:$R$2292,10,0)</f>
        <v>3.2898000000000001</v>
      </c>
      <c r="E12" s="61">
        <f t="shared" si="0"/>
        <v>2</v>
      </c>
      <c r="F12" s="60">
        <f>VLOOKUP($A12,'Return Data'!$B$7:$R$2292,11,0)</f>
        <v>-0.5413</v>
      </c>
      <c r="G12" s="61">
        <f t="shared" si="1"/>
        <v>13</v>
      </c>
      <c r="H12" s="60">
        <f>VLOOKUP($A12,'Return Data'!$B$7:$R$2292,12,0)</f>
        <v>-4.7878999999999996</v>
      </c>
      <c r="I12" s="61">
        <f t="shared" si="2"/>
        <v>18</v>
      </c>
      <c r="J12" s="60">
        <f>VLOOKUP($A12,'Return Data'!$B$7:$R$2292,13,0)</f>
        <v>-0.19</v>
      </c>
      <c r="K12" s="61">
        <f t="shared" si="3"/>
        <v>28</v>
      </c>
      <c r="L12" s="60">
        <f>VLOOKUP($A12,'Return Data'!$B$7:$R$2292,17,0)</f>
        <v>19.465900000000001</v>
      </c>
      <c r="M12" s="61">
        <f t="shared" si="4"/>
        <v>25</v>
      </c>
      <c r="N12" s="60">
        <f>VLOOKUP($A12,'Return Data'!$B$7:$R$2292,14,0)</f>
        <v>12.2369</v>
      </c>
      <c r="O12" s="61">
        <f t="shared" si="5"/>
        <v>25</v>
      </c>
      <c r="P12" s="60">
        <f>VLOOKUP($A12,'Return Data'!$B$7:$R$2292,15,0)</f>
        <v>7.5533999999999999</v>
      </c>
      <c r="Q12" s="61">
        <f t="shared" si="6"/>
        <v>25</v>
      </c>
      <c r="R12" s="60">
        <f>VLOOKUP($A12,'Return Data'!$B$7:$R$2292,16,0)</f>
        <v>18.772400000000001</v>
      </c>
      <c r="S12" s="62">
        <f t="shared" si="7"/>
        <v>6</v>
      </c>
    </row>
    <row r="13" spans="1:20" x14ac:dyDescent="0.3">
      <c r="A13" s="58" t="s">
        <v>2034</v>
      </c>
      <c r="B13" s="59">
        <f>VLOOKUP($A13,'Return Data'!$B$7:$R$2292,3,0)</f>
        <v>44771</v>
      </c>
      <c r="C13" s="60">
        <f>VLOOKUP($A13,'Return Data'!$B$7:$R$2292,4,0)</f>
        <v>53.14</v>
      </c>
      <c r="D13" s="60">
        <f>VLOOKUP($A13,'Return Data'!$B$7:$R$2292,10,0)</f>
        <v>0.64390000000000003</v>
      </c>
      <c r="E13" s="61">
        <f t="shared" si="0"/>
        <v>18</v>
      </c>
      <c r="F13" s="60">
        <f>VLOOKUP($A13,'Return Data'!$B$7:$R$2292,11,0)</f>
        <v>-0.50549999999999995</v>
      </c>
      <c r="G13" s="61">
        <f t="shared" si="1"/>
        <v>12</v>
      </c>
      <c r="H13" s="60">
        <f>VLOOKUP($A13,'Return Data'!$B$7:$R$2292,12,0)</f>
        <v>-3.6271</v>
      </c>
      <c r="I13" s="61">
        <f t="shared" si="2"/>
        <v>11</v>
      </c>
      <c r="J13" s="60">
        <f>VLOOKUP($A13,'Return Data'!$B$7:$R$2292,13,0)</f>
        <v>5.1028000000000002</v>
      </c>
      <c r="K13" s="61">
        <f t="shared" si="3"/>
        <v>20</v>
      </c>
      <c r="L13" s="60">
        <f>VLOOKUP($A13,'Return Data'!$B$7:$R$2292,17,0)</f>
        <v>22.227499999999999</v>
      </c>
      <c r="M13" s="61">
        <f t="shared" si="4"/>
        <v>15</v>
      </c>
      <c r="N13" s="60">
        <f>VLOOKUP($A13,'Return Data'!$B$7:$R$2292,14,0)</f>
        <v>15.383100000000001</v>
      </c>
      <c r="O13" s="61">
        <f t="shared" si="5"/>
        <v>13</v>
      </c>
      <c r="P13" s="60">
        <f>VLOOKUP($A13,'Return Data'!$B$7:$R$2292,15,0)</f>
        <v>11.225099999999999</v>
      </c>
      <c r="Q13" s="61">
        <f t="shared" si="6"/>
        <v>7</v>
      </c>
      <c r="R13" s="60">
        <f>VLOOKUP($A13,'Return Data'!$B$7:$R$2292,16,0)</f>
        <v>13.489599999999999</v>
      </c>
      <c r="S13" s="62">
        <f t="shared" si="7"/>
        <v>13</v>
      </c>
    </row>
    <row r="14" spans="1:20" x14ac:dyDescent="0.3">
      <c r="A14" s="58" t="s">
        <v>917</v>
      </c>
      <c r="B14" s="59">
        <f>VLOOKUP($A14,'Return Data'!$B$7:$R$2292,3,0)</f>
        <v>44771</v>
      </c>
      <c r="C14" s="60">
        <f>VLOOKUP($A14,'Return Data'!$B$7:$R$2292,4,0)</f>
        <v>1622.23914317049</v>
      </c>
      <c r="D14" s="60">
        <f>VLOOKUP($A14,'Return Data'!$B$7:$R$2292,10,0)</f>
        <v>0.65590000000000004</v>
      </c>
      <c r="E14" s="61">
        <f t="shared" si="0"/>
        <v>15</v>
      </c>
      <c r="F14" s="60">
        <f>VLOOKUP($A14,'Return Data'!$B$7:$R$2292,11,0)</f>
        <v>-2.383</v>
      </c>
      <c r="G14" s="61">
        <f t="shared" si="1"/>
        <v>25</v>
      </c>
      <c r="H14" s="60">
        <f>VLOOKUP($A14,'Return Data'!$B$7:$R$2292,12,0)</f>
        <v>-6.6288</v>
      </c>
      <c r="I14" s="61">
        <f t="shared" si="2"/>
        <v>27</v>
      </c>
      <c r="J14" s="60">
        <f>VLOOKUP($A14,'Return Data'!$B$7:$R$2292,13,0)</f>
        <v>1.8718999999999999</v>
      </c>
      <c r="K14" s="61">
        <f t="shared" si="3"/>
        <v>24</v>
      </c>
      <c r="L14" s="60">
        <f>VLOOKUP($A14,'Return Data'!$B$7:$R$2292,17,0)</f>
        <v>26.7545</v>
      </c>
      <c r="M14" s="61">
        <f t="shared" si="4"/>
        <v>3</v>
      </c>
      <c r="N14" s="60">
        <f>VLOOKUP($A14,'Return Data'!$B$7:$R$2292,14,0)</f>
        <v>15.397</v>
      </c>
      <c r="O14" s="61">
        <f t="shared" si="5"/>
        <v>12</v>
      </c>
      <c r="P14" s="60">
        <f>VLOOKUP($A14,'Return Data'!$B$7:$R$2292,15,0)</f>
        <v>8.8178000000000001</v>
      </c>
      <c r="Q14" s="61">
        <f t="shared" si="6"/>
        <v>22</v>
      </c>
      <c r="R14" s="60">
        <f>VLOOKUP($A14,'Return Data'!$B$7:$R$2292,16,0)</f>
        <v>19.418099999999999</v>
      </c>
      <c r="S14" s="62">
        <f t="shared" si="7"/>
        <v>1</v>
      </c>
    </row>
    <row r="15" spans="1:20" x14ac:dyDescent="0.3">
      <c r="A15" s="58" t="s">
        <v>919</v>
      </c>
      <c r="B15" s="59">
        <f>VLOOKUP($A15,'Return Data'!$B$7:$R$2292,3,0)</f>
        <v>44771</v>
      </c>
      <c r="C15" s="60">
        <f>VLOOKUP($A15,'Return Data'!$B$7:$R$2292,4,0)</f>
        <v>860.567878794747</v>
      </c>
      <c r="D15" s="60">
        <f>VLOOKUP($A15,'Return Data'!$B$7:$R$2292,10,0)</f>
        <v>1.8823000000000001</v>
      </c>
      <c r="E15" s="61">
        <f t="shared" si="0"/>
        <v>4</v>
      </c>
      <c r="F15" s="60">
        <f>VLOOKUP($A15,'Return Data'!$B$7:$R$2292,11,0)</f>
        <v>2.1629999999999998</v>
      </c>
      <c r="G15" s="61">
        <f t="shared" si="1"/>
        <v>2</v>
      </c>
      <c r="H15" s="60">
        <f>VLOOKUP($A15,'Return Data'!$B$7:$R$2292,12,0)</f>
        <v>0.69120000000000004</v>
      </c>
      <c r="I15" s="61">
        <f t="shared" si="2"/>
        <v>2</v>
      </c>
      <c r="J15" s="60">
        <f>VLOOKUP($A15,'Return Data'!$B$7:$R$2292,13,0)</f>
        <v>12.2142</v>
      </c>
      <c r="K15" s="61">
        <f t="shared" si="3"/>
        <v>2</v>
      </c>
      <c r="L15" s="60">
        <f>VLOOKUP($A15,'Return Data'!$B$7:$R$2292,17,0)</f>
        <v>27.8339</v>
      </c>
      <c r="M15" s="61">
        <f t="shared" si="4"/>
        <v>2</v>
      </c>
      <c r="N15" s="60">
        <f>VLOOKUP($A15,'Return Data'!$B$7:$R$2292,14,0)</f>
        <v>13.25</v>
      </c>
      <c r="O15" s="61">
        <f t="shared" si="5"/>
        <v>23</v>
      </c>
      <c r="P15" s="60">
        <f>VLOOKUP($A15,'Return Data'!$B$7:$R$2292,15,0)</f>
        <v>9.8309999999999995</v>
      </c>
      <c r="Q15" s="61">
        <f t="shared" si="6"/>
        <v>16</v>
      </c>
      <c r="R15" s="60">
        <f>VLOOKUP($A15,'Return Data'!$B$7:$R$2292,16,0)</f>
        <v>18.7547</v>
      </c>
      <c r="S15" s="62">
        <f t="shared" si="7"/>
        <v>7</v>
      </c>
    </row>
    <row r="16" spans="1:20" x14ac:dyDescent="0.3">
      <c r="A16" s="58" t="s">
        <v>921</v>
      </c>
      <c r="B16" s="59">
        <f>VLOOKUP($A16,'Return Data'!$B$7:$R$2292,3,0)</f>
        <v>44771</v>
      </c>
      <c r="C16" s="60">
        <f>VLOOKUP($A16,'Return Data'!$B$7:$R$2292,4,0)</f>
        <v>310.62520000000001</v>
      </c>
      <c r="D16" s="60">
        <f>VLOOKUP($A16,'Return Data'!$B$7:$R$2292,10,0)</f>
        <v>2.5739000000000001</v>
      </c>
      <c r="E16" s="61">
        <f t="shared" si="0"/>
        <v>3</v>
      </c>
      <c r="F16" s="60">
        <f>VLOOKUP($A16,'Return Data'!$B$7:$R$2292,11,0)</f>
        <v>-0.72399999999999998</v>
      </c>
      <c r="G16" s="61">
        <f t="shared" si="1"/>
        <v>16</v>
      </c>
      <c r="H16" s="60">
        <f>VLOOKUP($A16,'Return Data'!$B$7:$R$2292,12,0)</f>
        <v>-3.633</v>
      </c>
      <c r="I16" s="61">
        <f t="shared" si="2"/>
        <v>12</v>
      </c>
      <c r="J16" s="60">
        <f>VLOOKUP($A16,'Return Data'!$B$7:$R$2292,13,0)</f>
        <v>6.4561000000000002</v>
      </c>
      <c r="K16" s="61">
        <f t="shared" si="3"/>
        <v>10</v>
      </c>
      <c r="L16" s="60">
        <f>VLOOKUP($A16,'Return Data'!$B$7:$R$2292,17,0)</f>
        <v>21.916699999999999</v>
      </c>
      <c r="M16" s="61">
        <f t="shared" si="4"/>
        <v>18</v>
      </c>
      <c r="N16" s="60">
        <f>VLOOKUP($A16,'Return Data'!$B$7:$R$2292,14,0)</f>
        <v>14.204800000000001</v>
      </c>
      <c r="O16" s="61">
        <f t="shared" si="5"/>
        <v>19</v>
      </c>
      <c r="P16" s="60">
        <f>VLOOKUP($A16,'Return Data'!$B$7:$R$2292,15,0)</f>
        <v>9.7932000000000006</v>
      </c>
      <c r="Q16" s="61">
        <f t="shared" si="6"/>
        <v>17</v>
      </c>
      <c r="R16" s="60">
        <f>VLOOKUP($A16,'Return Data'!$B$7:$R$2292,16,0)</f>
        <v>19.111599999999999</v>
      </c>
      <c r="S16" s="62">
        <f t="shared" si="7"/>
        <v>5</v>
      </c>
    </row>
    <row r="17" spans="1:19" x14ac:dyDescent="0.3">
      <c r="A17" s="58" t="s">
        <v>923</v>
      </c>
      <c r="B17" s="59">
        <f>VLOOKUP($A17,'Return Data'!$B$7:$R$2292,3,0)</f>
        <v>44771</v>
      </c>
      <c r="C17" s="60">
        <f>VLOOKUP($A17,'Return Data'!$B$7:$R$2292,4,0)</f>
        <v>65.08</v>
      </c>
      <c r="D17" s="60">
        <f>VLOOKUP($A17,'Return Data'!$B$7:$R$2292,10,0)</f>
        <v>1.1187</v>
      </c>
      <c r="E17" s="61">
        <f t="shared" si="0"/>
        <v>9</v>
      </c>
      <c r="F17" s="60">
        <f>VLOOKUP($A17,'Return Data'!$B$7:$R$2292,11,0)</f>
        <v>3.0700000000000002E-2</v>
      </c>
      <c r="G17" s="61">
        <f t="shared" si="1"/>
        <v>5</v>
      </c>
      <c r="H17" s="60">
        <f>VLOOKUP($A17,'Return Data'!$B$7:$R$2292,12,0)</f>
        <v>-1.3191999999999999</v>
      </c>
      <c r="I17" s="61">
        <f t="shared" si="2"/>
        <v>4</v>
      </c>
      <c r="J17" s="60">
        <f>VLOOKUP($A17,'Return Data'!$B$7:$R$2292,13,0)</f>
        <v>10.511100000000001</v>
      </c>
      <c r="K17" s="61">
        <f t="shared" si="3"/>
        <v>3</v>
      </c>
      <c r="L17" s="60">
        <f>VLOOKUP($A17,'Return Data'!$B$7:$R$2292,17,0)</f>
        <v>26.452300000000001</v>
      </c>
      <c r="M17" s="61">
        <f t="shared" si="4"/>
        <v>4</v>
      </c>
      <c r="N17" s="60">
        <f>VLOOKUP($A17,'Return Data'!$B$7:$R$2292,14,0)</f>
        <v>16.615500000000001</v>
      </c>
      <c r="O17" s="61">
        <f t="shared" si="5"/>
        <v>5</v>
      </c>
      <c r="P17" s="60">
        <f>VLOOKUP($A17,'Return Data'!$B$7:$R$2292,15,0)</f>
        <v>11.6012</v>
      </c>
      <c r="Q17" s="61">
        <f t="shared" si="6"/>
        <v>3</v>
      </c>
      <c r="R17" s="60">
        <f>VLOOKUP($A17,'Return Data'!$B$7:$R$2292,16,0)</f>
        <v>14.108599999999999</v>
      </c>
      <c r="S17" s="62">
        <f t="shared" si="7"/>
        <v>12</v>
      </c>
    </row>
    <row r="18" spans="1:19" x14ac:dyDescent="0.3">
      <c r="A18" s="58" t="s">
        <v>925</v>
      </c>
      <c r="B18" s="59">
        <f>VLOOKUP($A18,'Return Data'!$B$7:$R$2292,3,0)</f>
        <v>44771</v>
      </c>
      <c r="C18" s="60">
        <f>VLOOKUP($A18,'Return Data'!$B$7:$R$2292,4,0)</f>
        <v>38.75</v>
      </c>
      <c r="D18" s="60">
        <f>VLOOKUP($A18,'Return Data'!$B$7:$R$2292,10,0)</f>
        <v>0.7278</v>
      </c>
      <c r="E18" s="61">
        <f t="shared" si="0"/>
        <v>14</v>
      </c>
      <c r="F18" s="60">
        <f>VLOOKUP($A18,'Return Data'!$B$7:$R$2292,11,0)</f>
        <v>-0.12889999999999999</v>
      </c>
      <c r="G18" s="61">
        <f t="shared" si="1"/>
        <v>8</v>
      </c>
      <c r="H18" s="60">
        <f>VLOOKUP($A18,'Return Data'!$B$7:$R$2292,12,0)</f>
        <v>-3.1008</v>
      </c>
      <c r="I18" s="61">
        <f t="shared" si="2"/>
        <v>7</v>
      </c>
      <c r="J18" s="60">
        <f>VLOOKUP($A18,'Return Data'!$B$7:$R$2292,13,0)</f>
        <v>8.0289999999999999</v>
      </c>
      <c r="K18" s="61">
        <f t="shared" si="3"/>
        <v>4</v>
      </c>
      <c r="L18" s="60">
        <f>VLOOKUP($A18,'Return Data'!$B$7:$R$2292,17,0)</f>
        <v>26.435700000000001</v>
      </c>
      <c r="M18" s="61">
        <f t="shared" si="4"/>
        <v>5</v>
      </c>
      <c r="N18" s="60">
        <f>VLOOKUP($A18,'Return Data'!$B$7:$R$2292,14,0)</f>
        <v>18.392299999999999</v>
      </c>
      <c r="O18" s="61">
        <f t="shared" si="5"/>
        <v>1</v>
      </c>
      <c r="P18" s="60">
        <f>VLOOKUP($A18,'Return Data'!$B$7:$R$2292,15,0)</f>
        <v>10.154299999999999</v>
      </c>
      <c r="Q18" s="61">
        <f t="shared" si="6"/>
        <v>13</v>
      </c>
      <c r="R18" s="60">
        <f>VLOOKUP($A18,'Return Data'!$B$7:$R$2292,16,0)</f>
        <v>14.185700000000001</v>
      </c>
      <c r="S18" s="62">
        <f t="shared" si="7"/>
        <v>11</v>
      </c>
    </row>
    <row r="19" spans="1:19" x14ac:dyDescent="0.3">
      <c r="A19" s="58" t="s">
        <v>928</v>
      </c>
      <c r="B19" s="59">
        <f>VLOOKUP($A19,'Return Data'!$B$7:$R$2292,3,0)</f>
        <v>44771</v>
      </c>
      <c r="C19" s="60">
        <f>VLOOKUP($A19,'Return Data'!$B$7:$R$2292,4,0)</f>
        <v>48.5</v>
      </c>
      <c r="D19" s="60">
        <f>VLOOKUP($A19,'Return Data'!$B$7:$R$2292,10,0)</f>
        <v>1.5068999999999999</v>
      </c>
      <c r="E19" s="61">
        <f t="shared" si="0"/>
        <v>7</v>
      </c>
      <c r="F19" s="60">
        <f>VLOOKUP($A19,'Return Data'!$B$7:$R$2292,11,0)</f>
        <v>-2.0202</v>
      </c>
      <c r="G19" s="61">
        <f t="shared" si="1"/>
        <v>22</v>
      </c>
      <c r="H19" s="60">
        <f>VLOOKUP($A19,'Return Data'!$B$7:$R$2292,12,0)</f>
        <v>-4.3204000000000002</v>
      </c>
      <c r="I19" s="61">
        <f t="shared" si="2"/>
        <v>15</v>
      </c>
      <c r="J19" s="60">
        <f>VLOOKUP($A19,'Return Data'!$B$7:$R$2292,13,0)</f>
        <v>6.7342000000000004</v>
      </c>
      <c r="K19" s="61">
        <f t="shared" si="3"/>
        <v>9</v>
      </c>
      <c r="L19" s="60">
        <f>VLOOKUP($A19,'Return Data'!$B$7:$R$2292,17,0)</f>
        <v>21.433599999999998</v>
      </c>
      <c r="M19" s="61">
        <f t="shared" si="4"/>
        <v>21</v>
      </c>
      <c r="N19" s="60">
        <f>VLOOKUP($A19,'Return Data'!$B$7:$R$2292,14,0)</f>
        <v>15.6775</v>
      </c>
      <c r="O19" s="61">
        <f t="shared" si="5"/>
        <v>8</v>
      </c>
      <c r="P19" s="60">
        <f>VLOOKUP($A19,'Return Data'!$B$7:$R$2292,15,0)</f>
        <v>10.2409</v>
      </c>
      <c r="Q19" s="61">
        <f t="shared" si="6"/>
        <v>12</v>
      </c>
      <c r="R19" s="60">
        <f>VLOOKUP($A19,'Return Data'!$B$7:$R$2292,16,0)</f>
        <v>10.2722</v>
      </c>
      <c r="S19" s="62">
        <f t="shared" si="7"/>
        <v>22</v>
      </c>
    </row>
    <row r="20" spans="1:19" x14ac:dyDescent="0.3">
      <c r="A20" s="58" t="s">
        <v>1894</v>
      </c>
      <c r="B20" s="59">
        <f>VLOOKUP($A20,'Return Data'!$B$7:$R$2292,3,0)</f>
        <v>44771</v>
      </c>
      <c r="C20" s="60">
        <f>VLOOKUP($A20,'Return Data'!$B$7:$R$2292,4,0)</f>
        <v>28.24</v>
      </c>
      <c r="D20" s="60">
        <f>VLOOKUP($A20,'Return Data'!$B$7:$R$2292,10,0)</f>
        <v>1.0014000000000001</v>
      </c>
      <c r="E20" s="61">
        <f t="shared" si="0"/>
        <v>11</v>
      </c>
      <c r="F20" s="60">
        <f>VLOOKUP($A20,'Return Data'!$B$7:$R$2292,11,0)</f>
        <v>-0.63339999999999996</v>
      </c>
      <c r="G20" s="61">
        <f t="shared" si="1"/>
        <v>15</v>
      </c>
      <c r="H20" s="60">
        <f>VLOOKUP($A20,'Return Data'!$B$7:$R$2292,12,0)</f>
        <v>-4.8837999999999999</v>
      </c>
      <c r="I20" s="61">
        <f t="shared" si="2"/>
        <v>19</v>
      </c>
      <c r="J20" s="60">
        <f>VLOOKUP($A20,'Return Data'!$B$7:$R$2292,13,0)</f>
        <v>5.7282000000000002</v>
      </c>
      <c r="K20" s="61">
        <f t="shared" si="3"/>
        <v>16</v>
      </c>
      <c r="L20" s="60">
        <f>VLOOKUP($A20,'Return Data'!$B$7:$R$2292,17,0)</f>
        <v>19.972799999999999</v>
      </c>
      <c r="M20" s="61">
        <f t="shared" si="4"/>
        <v>23</v>
      </c>
      <c r="N20" s="60">
        <f>VLOOKUP($A20,'Return Data'!$B$7:$R$2292,14,0)</f>
        <v>11.1129</v>
      </c>
      <c r="O20" s="61">
        <f t="shared" si="5"/>
        <v>27</v>
      </c>
      <c r="P20" s="60">
        <f>VLOOKUP($A20,'Return Data'!$B$7:$R$2292,15,0)</f>
        <v>8.2506000000000004</v>
      </c>
      <c r="Q20" s="61">
        <f t="shared" si="6"/>
        <v>24</v>
      </c>
      <c r="R20" s="60">
        <f>VLOOKUP($A20,'Return Data'!$B$7:$R$2292,16,0)</f>
        <v>10.422499999999999</v>
      </c>
      <c r="S20" s="62">
        <f t="shared" si="7"/>
        <v>21</v>
      </c>
    </row>
    <row r="21" spans="1:19" x14ac:dyDescent="0.3">
      <c r="A21" s="58" t="s">
        <v>930</v>
      </c>
      <c r="B21" s="59">
        <f>VLOOKUP($A21,'Return Data'!$B$7:$R$2292,3,0)</f>
        <v>44771</v>
      </c>
      <c r="C21" s="60">
        <f>VLOOKUP($A21,'Return Data'!$B$7:$R$2292,4,0)</f>
        <v>42.59</v>
      </c>
      <c r="D21" s="60">
        <f>VLOOKUP($A21,'Return Data'!$B$7:$R$2292,10,0)</f>
        <v>0.11749999999999999</v>
      </c>
      <c r="E21" s="61">
        <f t="shared" si="0"/>
        <v>23</v>
      </c>
      <c r="F21" s="60">
        <f>VLOOKUP($A21,'Return Data'!$B$7:$R$2292,11,0)</f>
        <v>-4.1844999999999999</v>
      </c>
      <c r="G21" s="61">
        <f t="shared" si="1"/>
        <v>28</v>
      </c>
      <c r="H21" s="60">
        <f>VLOOKUP($A21,'Return Data'!$B$7:$R$2292,12,0)</f>
        <v>-6.4984000000000002</v>
      </c>
      <c r="I21" s="61">
        <f t="shared" si="2"/>
        <v>26</v>
      </c>
      <c r="J21" s="60">
        <f>VLOOKUP($A21,'Return Data'!$B$7:$R$2292,13,0)</f>
        <v>4.2850000000000001</v>
      </c>
      <c r="K21" s="61">
        <f t="shared" si="3"/>
        <v>22</v>
      </c>
      <c r="L21" s="60">
        <f>VLOOKUP($A21,'Return Data'!$B$7:$R$2292,17,0)</f>
        <v>22.031199999999998</v>
      </c>
      <c r="M21" s="61">
        <f t="shared" si="4"/>
        <v>17</v>
      </c>
      <c r="N21" s="60">
        <f>VLOOKUP($A21,'Return Data'!$B$7:$R$2292,14,0)</f>
        <v>15.4452</v>
      </c>
      <c r="O21" s="61">
        <f t="shared" si="5"/>
        <v>11</v>
      </c>
      <c r="P21" s="60">
        <f>VLOOKUP($A21,'Return Data'!$B$7:$R$2292,15,0)</f>
        <v>10.5068</v>
      </c>
      <c r="Q21" s="61">
        <f t="shared" si="6"/>
        <v>11</v>
      </c>
      <c r="R21" s="60">
        <f>VLOOKUP($A21,'Return Data'!$B$7:$R$2292,16,0)</f>
        <v>11.844099999999999</v>
      </c>
      <c r="S21" s="62">
        <f t="shared" si="7"/>
        <v>18</v>
      </c>
    </row>
    <row r="22" spans="1:19" x14ac:dyDescent="0.3">
      <c r="A22" s="58" t="s">
        <v>2014</v>
      </c>
      <c r="B22" s="59">
        <f>VLOOKUP($A22,'Return Data'!$B$7:$R$2292,3,0)</f>
        <v>44771</v>
      </c>
      <c r="C22" s="60">
        <f>VLOOKUP($A22,'Return Data'!$B$7:$R$2292,4,0)</f>
        <v>96.231300000000005</v>
      </c>
      <c r="D22" s="60">
        <f>VLOOKUP($A22,'Return Data'!$B$7:$R$2292,10,0)</f>
        <v>0.86140000000000005</v>
      </c>
      <c r="E22" s="61">
        <f t="shared" si="0"/>
        <v>12</v>
      </c>
      <c r="F22" s="60">
        <f>VLOOKUP($A22,'Return Data'!$B$7:$R$2292,11,0)</f>
        <v>-0.62660000000000005</v>
      </c>
      <c r="G22" s="61">
        <f t="shared" si="1"/>
        <v>14</v>
      </c>
      <c r="H22" s="60">
        <f>VLOOKUP($A22,'Return Data'!$B$7:$R$2292,12,0)</f>
        <v>-3.1696</v>
      </c>
      <c r="I22" s="61">
        <f t="shared" si="2"/>
        <v>8</v>
      </c>
      <c r="J22" s="60">
        <f>VLOOKUP($A22,'Return Data'!$B$7:$R$2292,13,0)</f>
        <v>6.8315999999999999</v>
      </c>
      <c r="K22" s="61">
        <f t="shared" si="3"/>
        <v>8</v>
      </c>
      <c r="L22" s="60">
        <f>VLOOKUP($A22,'Return Data'!$B$7:$R$2292,17,0)</f>
        <v>17.653199999999998</v>
      </c>
      <c r="M22" s="61">
        <f t="shared" si="4"/>
        <v>27</v>
      </c>
      <c r="N22" s="60">
        <f>VLOOKUP($A22,'Return Data'!$B$7:$R$2292,14,0)</f>
        <v>13.596</v>
      </c>
      <c r="O22" s="61">
        <f t="shared" si="5"/>
        <v>22</v>
      </c>
      <c r="P22" s="60">
        <f>VLOOKUP($A22,'Return Data'!$B$7:$R$2292,15,0)</f>
        <v>8.8588000000000005</v>
      </c>
      <c r="Q22" s="61">
        <f t="shared" si="6"/>
        <v>21</v>
      </c>
      <c r="R22" s="60">
        <f>VLOOKUP($A22,'Return Data'!$B$7:$R$2292,16,0)</f>
        <v>8.6324000000000005</v>
      </c>
      <c r="S22" s="62">
        <f t="shared" si="7"/>
        <v>27</v>
      </c>
    </row>
    <row r="23" spans="1:19" x14ac:dyDescent="0.3">
      <c r="A23" s="58" t="s">
        <v>1776</v>
      </c>
      <c r="B23" s="59">
        <f>VLOOKUP($A23,'Return Data'!$B$7:$R$2292,3,0)</f>
        <v>44771</v>
      </c>
      <c r="C23" s="60">
        <f>VLOOKUP($A23,'Return Data'!$B$7:$R$2292,4,0)</f>
        <v>364.33</v>
      </c>
      <c r="D23" s="60">
        <f>VLOOKUP($A23,'Return Data'!$B$7:$R$2292,10,0)</f>
        <v>0.80930000000000002</v>
      </c>
      <c r="E23" s="61">
        <f t="shared" si="0"/>
        <v>13</v>
      </c>
      <c r="F23" s="60">
        <f>VLOOKUP($A23,'Return Data'!$B$7:$R$2292,11,0)</f>
        <v>-1.0212000000000001</v>
      </c>
      <c r="G23" s="61">
        <f t="shared" si="1"/>
        <v>17</v>
      </c>
      <c r="H23" s="60">
        <f>VLOOKUP($A23,'Return Data'!$B$7:$R$2292,12,0)</f>
        <v>-4.3620000000000001</v>
      </c>
      <c r="I23" s="61">
        <f t="shared" si="2"/>
        <v>16</v>
      </c>
      <c r="J23" s="60">
        <f>VLOOKUP($A23,'Return Data'!$B$7:$R$2292,13,0)</f>
        <v>5.3032000000000004</v>
      </c>
      <c r="K23" s="61">
        <f t="shared" si="3"/>
        <v>18</v>
      </c>
      <c r="L23" s="60">
        <f>VLOOKUP($A23,'Return Data'!$B$7:$R$2292,17,0)</f>
        <v>24.0519</v>
      </c>
      <c r="M23" s="61">
        <f t="shared" si="4"/>
        <v>11</v>
      </c>
      <c r="N23" s="60">
        <f>VLOOKUP($A23,'Return Data'!$B$7:$R$2292,14,0)</f>
        <v>17.2347</v>
      </c>
      <c r="O23" s="61">
        <f t="shared" si="5"/>
        <v>3</v>
      </c>
      <c r="P23" s="60">
        <f>VLOOKUP($A23,'Return Data'!$B$7:$R$2292,15,0)</f>
        <v>11.3437</v>
      </c>
      <c r="Q23" s="61">
        <f t="shared" si="6"/>
        <v>6</v>
      </c>
      <c r="R23" s="60">
        <f>VLOOKUP($A23,'Return Data'!$B$7:$R$2292,16,0)</f>
        <v>19.119199999999999</v>
      </c>
      <c r="S23" s="62">
        <f t="shared" si="7"/>
        <v>4</v>
      </c>
    </row>
    <row r="24" spans="1:19" x14ac:dyDescent="0.3">
      <c r="A24" s="58" t="s">
        <v>934</v>
      </c>
      <c r="B24" s="59">
        <f>VLOOKUP($A24,'Return Data'!$B$7:$R$2292,3,0)</f>
        <v>44771</v>
      </c>
      <c r="C24" s="60">
        <f>VLOOKUP($A24,'Return Data'!$B$7:$R$2292,4,0)</f>
        <v>39.511000000000003</v>
      </c>
      <c r="D24" s="60">
        <f>VLOOKUP($A24,'Return Data'!$B$7:$R$2292,10,0)</f>
        <v>1.0201</v>
      </c>
      <c r="E24" s="61">
        <f t="shared" si="0"/>
        <v>10</v>
      </c>
      <c r="F24" s="60">
        <f>VLOOKUP($A24,'Return Data'!$B$7:$R$2292,11,0)</f>
        <v>-0.17180000000000001</v>
      </c>
      <c r="G24" s="61">
        <f t="shared" si="1"/>
        <v>9</v>
      </c>
      <c r="H24" s="60">
        <f>VLOOKUP($A24,'Return Data'!$B$7:$R$2292,12,0)</f>
        <v>-4.5834999999999999</v>
      </c>
      <c r="I24" s="61">
        <f t="shared" si="2"/>
        <v>17</v>
      </c>
      <c r="J24" s="60">
        <f>VLOOKUP($A24,'Return Data'!$B$7:$R$2292,13,0)</f>
        <v>4.6399999999999997</v>
      </c>
      <c r="K24" s="61">
        <f t="shared" si="3"/>
        <v>21</v>
      </c>
      <c r="L24" s="60">
        <f>VLOOKUP($A24,'Return Data'!$B$7:$R$2292,17,0)</f>
        <v>22.098800000000001</v>
      </c>
      <c r="M24" s="61">
        <f t="shared" si="4"/>
        <v>16</v>
      </c>
      <c r="N24" s="60">
        <f>VLOOKUP($A24,'Return Data'!$B$7:$R$2292,14,0)</f>
        <v>13.916399999999999</v>
      </c>
      <c r="O24" s="61">
        <f t="shared" si="5"/>
        <v>21</v>
      </c>
      <c r="P24" s="60">
        <f>VLOOKUP($A24,'Return Data'!$B$7:$R$2292,15,0)</f>
        <v>9.7236999999999991</v>
      </c>
      <c r="Q24" s="61">
        <f t="shared" si="6"/>
        <v>18</v>
      </c>
      <c r="R24" s="60">
        <f>VLOOKUP($A24,'Return Data'!$B$7:$R$2292,16,0)</f>
        <v>9.7453000000000003</v>
      </c>
      <c r="S24" s="62">
        <f t="shared" si="7"/>
        <v>25</v>
      </c>
    </row>
    <row r="25" spans="1:19" x14ac:dyDescent="0.3">
      <c r="A25" s="58" t="s">
        <v>1887</v>
      </c>
      <c r="B25" s="59">
        <f>VLOOKUP($A25,'Return Data'!$B$7:$R$2292,3,0)</f>
        <v>44771</v>
      </c>
      <c r="C25" s="60">
        <f>VLOOKUP($A25,'Return Data'!$B$7:$R$2292,4,0)</f>
        <v>43.634499208323902</v>
      </c>
      <c r="D25" s="60">
        <f>VLOOKUP($A25,'Return Data'!$B$7:$R$2292,10,0)</f>
        <v>2.4799999999999999E-2</v>
      </c>
      <c r="E25" s="61">
        <f t="shared" si="0"/>
        <v>24</v>
      </c>
      <c r="F25" s="60">
        <f>VLOOKUP($A25,'Return Data'!$B$7:$R$2292,11,0)</f>
        <v>-2.1436000000000002</v>
      </c>
      <c r="G25" s="61">
        <f t="shared" si="1"/>
        <v>23</v>
      </c>
      <c r="H25" s="60">
        <f>VLOOKUP($A25,'Return Data'!$B$7:$R$2292,12,0)</f>
        <v>-6.2141000000000002</v>
      </c>
      <c r="I25" s="61">
        <f t="shared" si="2"/>
        <v>24</v>
      </c>
      <c r="J25" s="60">
        <f>VLOOKUP($A25,'Return Data'!$B$7:$R$2292,13,0)</f>
        <v>5.1837</v>
      </c>
      <c r="K25" s="61">
        <f t="shared" si="3"/>
        <v>19</v>
      </c>
      <c r="L25" s="60">
        <f>VLOOKUP($A25,'Return Data'!$B$7:$R$2292,17,0)</f>
        <v>21.823799999999999</v>
      </c>
      <c r="M25" s="61">
        <f t="shared" si="4"/>
        <v>19</v>
      </c>
      <c r="N25" s="60">
        <f>VLOOKUP($A25,'Return Data'!$B$7:$R$2292,14,0)</f>
        <v>14.7249</v>
      </c>
      <c r="O25" s="61">
        <f t="shared" si="5"/>
        <v>17</v>
      </c>
      <c r="P25" s="60">
        <f>VLOOKUP($A25,'Return Data'!$B$7:$R$2292,15,0)</f>
        <v>10.0053</v>
      </c>
      <c r="Q25" s="61">
        <f t="shared" si="6"/>
        <v>14</v>
      </c>
      <c r="R25" s="60">
        <f>VLOOKUP($A25,'Return Data'!$B$7:$R$2292,16,0)</f>
        <v>10.113899999999999</v>
      </c>
      <c r="S25" s="62">
        <f t="shared" si="7"/>
        <v>23</v>
      </c>
    </row>
    <row r="26" spans="1:19" x14ac:dyDescent="0.3">
      <c r="A26" s="58" t="s">
        <v>937</v>
      </c>
      <c r="B26" s="59">
        <f>VLOOKUP($A26,'Return Data'!$B$7:$R$2292,3,0)</f>
        <v>44771</v>
      </c>
      <c r="C26" s="60">
        <f>VLOOKUP($A26,'Return Data'!$B$7:$R$2292,4,0)</f>
        <v>15.1975</v>
      </c>
      <c r="D26" s="60">
        <f>VLOOKUP($A26,'Return Data'!$B$7:$R$2292,10,0)</f>
        <v>-0.53410000000000002</v>
      </c>
      <c r="E26" s="61">
        <f t="shared" si="0"/>
        <v>27</v>
      </c>
      <c r="F26" s="60">
        <f>VLOOKUP($A26,'Return Data'!$B$7:$R$2292,11,0)</f>
        <v>-1.6553</v>
      </c>
      <c r="G26" s="61">
        <f t="shared" si="1"/>
        <v>20</v>
      </c>
      <c r="H26" s="60">
        <f>VLOOKUP($A26,'Return Data'!$B$7:$R$2292,12,0)</f>
        <v>-5.0441000000000003</v>
      </c>
      <c r="I26" s="61">
        <f t="shared" si="2"/>
        <v>20</v>
      </c>
      <c r="J26" s="60">
        <f>VLOOKUP($A26,'Return Data'!$B$7:$R$2292,13,0)</f>
        <v>5.4561999999999999</v>
      </c>
      <c r="K26" s="61">
        <f t="shared" si="3"/>
        <v>17</v>
      </c>
      <c r="L26" s="60">
        <f>VLOOKUP($A26,'Return Data'!$B$7:$R$2292,17,0)</f>
        <v>24.318100000000001</v>
      </c>
      <c r="M26" s="61">
        <f t="shared" si="4"/>
        <v>10</v>
      </c>
      <c r="N26" s="60">
        <f>VLOOKUP($A26,'Return Data'!$B$7:$R$2292,14,0)</f>
        <v>15.645099999999999</v>
      </c>
      <c r="O26" s="61">
        <f t="shared" ref="O26" si="8">RANK(N26,N$8:N$35,0)</f>
        <v>9</v>
      </c>
      <c r="P26" s="60"/>
      <c r="Q26" s="61"/>
      <c r="R26" s="60">
        <f>VLOOKUP($A26,'Return Data'!$B$7:$R$2292,16,0)</f>
        <v>13.201700000000001</v>
      </c>
      <c r="S26" s="62">
        <f t="shared" si="7"/>
        <v>14</v>
      </c>
    </row>
    <row r="27" spans="1:19" x14ac:dyDescent="0.3">
      <c r="A27" s="58" t="s">
        <v>939</v>
      </c>
      <c r="B27" s="59">
        <f>VLOOKUP($A27,'Return Data'!$B$7:$R$2292,3,0)</f>
        <v>44771</v>
      </c>
      <c r="C27" s="60">
        <f>VLOOKUP($A27,'Return Data'!$B$7:$R$2292,4,0)</f>
        <v>76.698999999999998</v>
      </c>
      <c r="D27" s="60">
        <f>VLOOKUP($A27,'Return Data'!$B$7:$R$2292,10,0)</f>
        <v>0.65090000000000003</v>
      </c>
      <c r="E27" s="61">
        <f t="shared" si="0"/>
        <v>17</v>
      </c>
      <c r="F27" s="60">
        <f>VLOOKUP($A27,'Return Data'!$B$7:$R$2292,11,0)</f>
        <v>-0.378</v>
      </c>
      <c r="G27" s="61">
        <f t="shared" si="1"/>
        <v>10</v>
      </c>
      <c r="H27" s="60">
        <f>VLOOKUP($A27,'Return Data'!$B$7:$R$2292,12,0)</f>
        <v>-3.8365999999999998</v>
      </c>
      <c r="I27" s="61">
        <f t="shared" si="2"/>
        <v>14</v>
      </c>
      <c r="J27" s="60">
        <f>VLOOKUP($A27,'Return Data'!$B$7:$R$2292,13,0)</f>
        <v>6.0007999999999999</v>
      </c>
      <c r="K27" s="61">
        <f t="shared" si="3"/>
        <v>14</v>
      </c>
      <c r="L27" s="60">
        <f>VLOOKUP($A27,'Return Data'!$B$7:$R$2292,17,0)</f>
        <v>23.8552</v>
      </c>
      <c r="M27" s="61">
        <f t="shared" si="4"/>
        <v>12</v>
      </c>
      <c r="N27" s="60">
        <f>VLOOKUP($A27,'Return Data'!$B$7:$R$2292,14,0)</f>
        <v>15.459899999999999</v>
      </c>
      <c r="O27" s="61">
        <f t="shared" ref="O27:O35" si="9">RANK(N27,N$8:N$35,0)</f>
        <v>10</v>
      </c>
      <c r="P27" s="60">
        <f>VLOOKUP($A27,'Return Data'!$B$7:$R$2292,15,0)</f>
        <v>11.5547</v>
      </c>
      <c r="Q27" s="61">
        <f t="shared" ref="Q27:Q35" si="10">RANK(P27,P$8:P$35,0)</f>
        <v>4</v>
      </c>
      <c r="R27" s="60">
        <f>VLOOKUP($A27,'Return Data'!$B$7:$R$2292,16,0)</f>
        <v>15.2819</v>
      </c>
      <c r="S27" s="62">
        <f t="shared" si="7"/>
        <v>10</v>
      </c>
    </row>
    <row r="28" spans="1:19" x14ac:dyDescent="0.3">
      <c r="A28" s="58" t="s">
        <v>1933</v>
      </c>
      <c r="B28" s="59">
        <f>VLOOKUP($A28,'Return Data'!$B$7:$R$2292,3,0)</f>
        <v>0</v>
      </c>
      <c r="C28" s="60">
        <f>VLOOKUP($A28,'Return Data'!$B$7:$R$2292,4,0)</f>
        <v>0</v>
      </c>
      <c r="D28" s="60">
        <f>VLOOKUP($A28,'Return Data'!$B$7:$R$2292,10,0)</f>
        <v>0</v>
      </c>
      <c r="E28" s="61">
        <f t="shared" si="0"/>
        <v>25</v>
      </c>
      <c r="F28" s="60">
        <f>VLOOKUP($A28,'Return Data'!$B$7:$R$2292,11,0)</f>
        <v>0</v>
      </c>
      <c r="G28" s="61">
        <f t="shared" si="1"/>
        <v>6</v>
      </c>
      <c r="H28" s="60">
        <f>VLOOKUP($A28,'Return Data'!$B$7:$R$2292,12,0)</f>
        <v>0</v>
      </c>
      <c r="I28" s="61">
        <f t="shared" si="2"/>
        <v>3</v>
      </c>
      <c r="J28" s="60">
        <f>VLOOKUP($A28,'Return Data'!$B$7:$R$2292,13,0)</f>
        <v>0</v>
      </c>
      <c r="K28" s="61">
        <f t="shared" si="3"/>
        <v>27</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44771</v>
      </c>
      <c r="C29" s="60">
        <f>VLOOKUP($A29,'Return Data'!$B$7:$R$2292,4,0)</f>
        <v>51.555700000000002</v>
      </c>
      <c r="D29" s="60">
        <f>VLOOKUP($A29,'Return Data'!$B$7:$R$2292,10,0)</f>
        <v>3.5514999999999999</v>
      </c>
      <c r="E29" s="61">
        <f t="shared" si="0"/>
        <v>1</v>
      </c>
      <c r="F29" s="60">
        <f>VLOOKUP($A29,'Return Data'!$B$7:$R$2292,11,0)</f>
        <v>3.8018999999999998</v>
      </c>
      <c r="G29" s="61">
        <f t="shared" si="1"/>
        <v>1</v>
      </c>
      <c r="H29" s="60">
        <f>VLOOKUP($A29,'Return Data'!$B$7:$R$2292,12,0)</f>
        <v>2.1257000000000001</v>
      </c>
      <c r="I29" s="61">
        <f t="shared" si="2"/>
        <v>1</v>
      </c>
      <c r="J29" s="60">
        <f>VLOOKUP($A29,'Return Data'!$B$7:$R$2292,13,0)</f>
        <v>14.2013</v>
      </c>
      <c r="K29" s="61">
        <f t="shared" si="3"/>
        <v>1</v>
      </c>
      <c r="L29" s="60">
        <f>VLOOKUP($A29,'Return Data'!$B$7:$R$2292,17,0)</f>
        <v>31.778400000000001</v>
      </c>
      <c r="M29" s="61">
        <f t="shared" si="4"/>
        <v>1</v>
      </c>
      <c r="N29" s="60">
        <f>VLOOKUP($A29,'Return Data'!$B$7:$R$2292,14,0)</f>
        <v>15.3695</v>
      </c>
      <c r="O29" s="61">
        <f t="shared" si="9"/>
        <v>14</v>
      </c>
      <c r="P29" s="60">
        <f>VLOOKUP($A29,'Return Data'!$B$7:$R$2292,15,0)</f>
        <v>10.962899999999999</v>
      </c>
      <c r="Q29" s="61">
        <f t="shared" si="10"/>
        <v>9</v>
      </c>
      <c r="R29" s="60">
        <f>VLOOKUP($A29,'Return Data'!$B$7:$R$2292,16,0)</f>
        <v>11.567399999999999</v>
      </c>
      <c r="S29" s="62">
        <f t="shared" si="7"/>
        <v>19</v>
      </c>
    </row>
    <row r="30" spans="1:19" x14ac:dyDescent="0.3">
      <c r="A30" s="58" t="s">
        <v>942</v>
      </c>
      <c r="B30" s="59">
        <f>VLOOKUP($A30,'Return Data'!$B$7:$R$2292,3,0)</f>
        <v>44771</v>
      </c>
      <c r="C30" s="60">
        <f>VLOOKUP($A30,'Return Data'!$B$7:$R$2292,4,0)</f>
        <v>233.37</v>
      </c>
      <c r="D30" s="60">
        <f>VLOOKUP($A30,'Return Data'!$B$7:$R$2292,10,0)</f>
        <v>0.40870000000000001</v>
      </c>
      <c r="E30" s="61">
        <f t="shared" si="0"/>
        <v>19</v>
      </c>
      <c r="F30" s="60">
        <f>VLOOKUP($A30,'Return Data'!$B$7:$R$2292,11,0)</f>
        <v>-2.1879</v>
      </c>
      <c r="G30" s="61">
        <f t="shared" si="1"/>
        <v>24</v>
      </c>
      <c r="H30" s="60">
        <f>VLOOKUP($A30,'Return Data'!$B$7:$R$2292,12,0)</f>
        <v>-6.1375999999999999</v>
      </c>
      <c r="I30" s="61">
        <f t="shared" si="2"/>
        <v>23</v>
      </c>
      <c r="J30" s="60">
        <f>VLOOKUP($A30,'Return Data'!$B$7:$R$2292,13,0)</f>
        <v>0.40010000000000001</v>
      </c>
      <c r="K30" s="61">
        <f t="shared" si="3"/>
        <v>26</v>
      </c>
      <c r="L30" s="60">
        <f>VLOOKUP($A30,'Return Data'!$B$7:$R$2292,17,0)</f>
        <v>19.893699999999999</v>
      </c>
      <c r="M30" s="61">
        <f t="shared" si="4"/>
        <v>24</v>
      </c>
      <c r="N30" s="60">
        <f>VLOOKUP($A30,'Return Data'!$B$7:$R$2292,14,0)</f>
        <v>12.0847</v>
      </c>
      <c r="O30" s="61">
        <f t="shared" si="9"/>
        <v>26</v>
      </c>
      <c r="P30" s="60">
        <f>VLOOKUP($A30,'Return Data'!$B$7:$R$2292,15,0)</f>
        <v>8.3333999999999993</v>
      </c>
      <c r="Q30" s="61">
        <f t="shared" si="10"/>
        <v>23</v>
      </c>
      <c r="R30" s="60">
        <f>VLOOKUP($A30,'Return Data'!$B$7:$R$2292,16,0)</f>
        <v>17.525300000000001</v>
      </c>
      <c r="S30" s="62">
        <f t="shared" si="7"/>
        <v>8</v>
      </c>
    </row>
    <row r="31" spans="1:19" x14ac:dyDescent="0.3">
      <c r="A31" s="58" t="s">
        <v>945</v>
      </c>
      <c r="B31" s="59">
        <f>VLOOKUP($A31,'Return Data'!$B$7:$R$2292,3,0)</f>
        <v>44771</v>
      </c>
      <c r="C31" s="60">
        <f>VLOOKUP($A31,'Return Data'!$B$7:$R$2292,4,0)</f>
        <v>60.399099999999997</v>
      </c>
      <c r="D31" s="60">
        <f>VLOOKUP($A31,'Return Data'!$B$7:$R$2292,10,0)</f>
        <v>1.6873</v>
      </c>
      <c r="E31" s="61">
        <f t="shared" si="0"/>
        <v>5</v>
      </c>
      <c r="F31" s="60">
        <f>VLOOKUP($A31,'Return Data'!$B$7:$R$2292,11,0)</f>
        <v>1.5012000000000001</v>
      </c>
      <c r="G31" s="61">
        <f t="shared" si="1"/>
        <v>4</v>
      </c>
      <c r="H31" s="60">
        <f>VLOOKUP($A31,'Return Data'!$B$7:$R$2292,12,0)</f>
        <v>-2.4342999999999999</v>
      </c>
      <c r="I31" s="61">
        <f t="shared" si="2"/>
        <v>6</v>
      </c>
      <c r="J31" s="60">
        <f>VLOOKUP($A31,'Return Data'!$B$7:$R$2292,13,0)</f>
        <v>7.5915999999999997</v>
      </c>
      <c r="K31" s="61">
        <f t="shared" si="3"/>
        <v>5</v>
      </c>
      <c r="L31" s="60">
        <f>VLOOKUP($A31,'Return Data'!$B$7:$R$2292,17,0)</f>
        <v>26.141500000000001</v>
      </c>
      <c r="M31" s="61">
        <f t="shared" si="4"/>
        <v>6</v>
      </c>
      <c r="N31" s="60">
        <f>VLOOKUP($A31,'Return Data'!$B$7:$R$2292,14,0)</f>
        <v>16.271699999999999</v>
      </c>
      <c r="O31" s="61">
        <f t="shared" si="9"/>
        <v>6</v>
      </c>
      <c r="P31" s="60">
        <f>VLOOKUP($A31,'Return Data'!$B$7:$R$2292,15,0)</f>
        <v>10.639099999999999</v>
      </c>
      <c r="Q31" s="61">
        <f t="shared" si="10"/>
        <v>10</v>
      </c>
      <c r="R31" s="60">
        <f>VLOOKUP($A31,'Return Data'!$B$7:$R$2292,16,0)</f>
        <v>11.4923</v>
      </c>
      <c r="S31" s="62">
        <f t="shared" si="7"/>
        <v>20</v>
      </c>
    </row>
    <row r="32" spans="1:19" x14ac:dyDescent="0.3">
      <c r="A32" s="58" t="s">
        <v>946</v>
      </c>
      <c r="B32" s="59">
        <f>VLOOKUP($A32,'Return Data'!$B$7:$R$2292,3,0)</f>
        <v>44771</v>
      </c>
      <c r="C32" s="60">
        <f>VLOOKUP($A32,'Return Data'!$B$7:$R$2292,4,0)</f>
        <v>711.18372314534702</v>
      </c>
      <c r="D32" s="60">
        <f>VLOOKUP($A32,'Return Data'!$B$7:$R$2292,10,0)</f>
        <v>0.38069999999999998</v>
      </c>
      <c r="E32" s="61">
        <f t="shared" si="0"/>
        <v>20</v>
      </c>
      <c r="F32" s="60">
        <f>VLOOKUP($A32,'Return Data'!$B$7:$R$2292,11,0)</f>
        <v>-1.3909</v>
      </c>
      <c r="G32" s="61">
        <f t="shared" si="1"/>
        <v>19</v>
      </c>
      <c r="H32" s="60">
        <f>VLOOKUP($A32,'Return Data'!$B$7:$R$2292,12,0)</f>
        <v>-3.8330000000000002</v>
      </c>
      <c r="I32" s="61">
        <f t="shared" si="2"/>
        <v>13</v>
      </c>
      <c r="J32" s="60">
        <f>VLOOKUP($A32,'Return Data'!$B$7:$R$2292,13,0)</f>
        <v>6.3789999999999996</v>
      </c>
      <c r="K32" s="61">
        <f t="shared" si="3"/>
        <v>11</v>
      </c>
      <c r="L32" s="60">
        <f>VLOOKUP($A32,'Return Data'!$B$7:$R$2292,17,0)</f>
        <v>25.408200000000001</v>
      </c>
      <c r="M32" s="61">
        <f t="shared" si="4"/>
        <v>8</v>
      </c>
      <c r="N32" s="60">
        <f>VLOOKUP($A32,'Return Data'!$B$7:$R$2292,14,0)</f>
        <v>14.099399999999999</v>
      </c>
      <c r="O32" s="61">
        <f t="shared" si="9"/>
        <v>20</v>
      </c>
      <c r="P32" s="60">
        <f>VLOOKUP($A32,'Return Data'!$B$7:$R$2292,15,0)</f>
        <v>9.8557000000000006</v>
      </c>
      <c r="Q32" s="61">
        <f t="shared" si="10"/>
        <v>15</v>
      </c>
      <c r="R32" s="60">
        <f>VLOOKUP($A32,'Return Data'!$B$7:$R$2292,16,0)</f>
        <v>19.231200000000001</v>
      </c>
      <c r="S32" s="62">
        <f t="shared" si="7"/>
        <v>3</v>
      </c>
    </row>
    <row r="33" spans="1:19" x14ac:dyDescent="0.3">
      <c r="A33" s="58" t="s">
        <v>949</v>
      </c>
      <c r="B33" s="59">
        <f>VLOOKUP($A33,'Return Data'!$B$7:$R$2292,3,0)</f>
        <v>44771</v>
      </c>
      <c r="C33" s="60">
        <f>VLOOKUP($A33,'Return Data'!$B$7:$R$2292,4,0)</f>
        <v>136.28</v>
      </c>
      <c r="D33" s="60">
        <f>VLOOKUP($A33,'Return Data'!$B$7:$R$2292,10,0)</f>
        <v>-0.94010000000000005</v>
      </c>
      <c r="E33" s="61">
        <f t="shared" si="0"/>
        <v>28</v>
      </c>
      <c r="F33" s="60">
        <f>VLOOKUP($A33,'Return Data'!$B$7:$R$2292,11,0)</f>
        <v>2.0670999999999999</v>
      </c>
      <c r="G33" s="61">
        <f t="shared" si="1"/>
        <v>3</v>
      </c>
      <c r="H33" s="60">
        <f>VLOOKUP($A33,'Return Data'!$B$7:$R$2292,12,0)</f>
        <v>-1.4748000000000001</v>
      </c>
      <c r="I33" s="61">
        <f t="shared" si="2"/>
        <v>5</v>
      </c>
      <c r="J33" s="60">
        <f>VLOOKUP($A33,'Return Data'!$B$7:$R$2292,13,0)</f>
        <v>6.1590999999999996</v>
      </c>
      <c r="K33" s="61">
        <f t="shared" si="3"/>
        <v>13</v>
      </c>
      <c r="L33" s="60">
        <f>VLOOKUP($A33,'Return Data'!$B$7:$R$2292,17,0)</f>
        <v>20.724299999999999</v>
      </c>
      <c r="M33" s="61">
        <f t="shared" si="4"/>
        <v>22</v>
      </c>
      <c r="N33" s="60">
        <f>VLOOKUP($A33,'Return Data'!$B$7:$R$2292,14,0)</f>
        <v>12.428100000000001</v>
      </c>
      <c r="O33" s="61">
        <f t="shared" si="9"/>
        <v>24</v>
      </c>
      <c r="P33" s="60">
        <f>VLOOKUP($A33,'Return Data'!$B$7:$R$2292,15,0)</f>
        <v>7.1406000000000001</v>
      </c>
      <c r="Q33" s="61">
        <f t="shared" si="10"/>
        <v>26</v>
      </c>
      <c r="R33" s="60">
        <f>VLOOKUP($A33,'Return Data'!$B$7:$R$2292,16,0)</f>
        <v>9.99</v>
      </c>
      <c r="S33" s="62">
        <f t="shared" si="7"/>
        <v>24</v>
      </c>
    </row>
    <row r="34" spans="1:19" x14ac:dyDescent="0.3">
      <c r="A34" s="58" t="s">
        <v>951</v>
      </c>
      <c r="B34" s="59">
        <f>VLOOKUP($A34,'Return Data'!$B$7:$R$2292,3,0)</f>
        <v>44771</v>
      </c>
      <c r="C34" s="60">
        <f>VLOOKUP($A34,'Return Data'!$B$7:$R$2292,4,0)</f>
        <v>16.010000000000002</v>
      </c>
      <c r="D34" s="60">
        <f>VLOOKUP($A34,'Return Data'!$B$7:$R$2292,10,0)</f>
        <v>0.2505</v>
      </c>
      <c r="E34" s="61">
        <f t="shared" si="0"/>
        <v>22</v>
      </c>
      <c r="F34" s="60">
        <f>VLOOKUP($A34,'Return Data'!$B$7:$R$2292,11,0)</f>
        <v>-1.1117999999999999</v>
      </c>
      <c r="G34" s="61">
        <f t="shared" si="1"/>
        <v>18</v>
      </c>
      <c r="H34" s="60">
        <f>VLOOKUP($A34,'Return Data'!$B$7:$R$2292,12,0)</f>
        <v>-6.3742999999999999</v>
      </c>
      <c r="I34" s="61">
        <f t="shared" si="2"/>
        <v>25</v>
      </c>
      <c r="J34" s="60">
        <f>VLOOKUP($A34,'Return Data'!$B$7:$R$2292,13,0)</f>
        <v>6.2375999999999996</v>
      </c>
      <c r="K34" s="61">
        <f t="shared" si="3"/>
        <v>12</v>
      </c>
      <c r="L34" s="60">
        <f>VLOOKUP($A34,'Return Data'!$B$7:$R$2292,17,0)</f>
        <v>23.013500000000001</v>
      </c>
      <c r="M34" s="61">
        <f t="shared" si="4"/>
        <v>13</v>
      </c>
      <c r="N34" s="60">
        <f>VLOOKUP($A34,'Return Data'!$B$7:$R$2292,14,0)</f>
        <v>15.2295</v>
      </c>
      <c r="O34" s="61">
        <f t="shared" si="9"/>
        <v>16</v>
      </c>
      <c r="P34" s="60">
        <f>VLOOKUP($A34,'Return Data'!$B$7:$R$2292,15,0)</f>
        <v>9.4246999999999996</v>
      </c>
      <c r="Q34" s="61">
        <f t="shared" si="10"/>
        <v>20</v>
      </c>
      <c r="R34" s="60">
        <f>VLOOKUP($A34,'Return Data'!$B$7:$R$2292,16,0)</f>
        <v>9.4362999999999992</v>
      </c>
      <c r="S34" s="62">
        <f t="shared" si="7"/>
        <v>26</v>
      </c>
    </row>
    <row r="35" spans="1:19" x14ac:dyDescent="0.3">
      <c r="A35" s="58" t="s">
        <v>1781</v>
      </c>
      <c r="B35" s="59">
        <f>VLOOKUP($A35,'Return Data'!$B$7:$R$2292,3,0)</f>
        <v>44771</v>
      </c>
      <c r="C35" s="60">
        <f>VLOOKUP($A35,'Return Data'!$B$7:$R$2292,4,0)</f>
        <v>187.69820000000001</v>
      </c>
      <c r="D35" s="60">
        <f>VLOOKUP($A35,'Return Data'!$B$7:$R$2292,10,0)</f>
        <v>-0.2286</v>
      </c>
      <c r="E35" s="61">
        <f t="shared" si="0"/>
        <v>26</v>
      </c>
      <c r="F35" s="60">
        <f>VLOOKUP($A35,'Return Data'!$B$7:$R$2292,11,0)</f>
        <v>-2.5842000000000001</v>
      </c>
      <c r="G35" s="61">
        <f t="shared" si="1"/>
        <v>27</v>
      </c>
      <c r="H35" s="60">
        <f>VLOOKUP($A35,'Return Data'!$B$7:$R$2292,12,0)</f>
        <v>-5.5212000000000003</v>
      </c>
      <c r="I35" s="61">
        <f t="shared" si="2"/>
        <v>22</v>
      </c>
      <c r="J35" s="60">
        <f>VLOOKUP($A35,'Return Data'!$B$7:$R$2292,13,0)</f>
        <v>5.7358000000000002</v>
      </c>
      <c r="K35" s="61">
        <f t="shared" si="3"/>
        <v>15</v>
      </c>
      <c r="L35" s="60">
        <f>VLOOKUP($A35,'Return Data'!$B$7:$R$2292,17,0)</f>
        <v>25.060600000000001</v>
      </c>
      <c r="M35" s="61">
        <f t="shared" si="4"/>
        <v>9</v>
      </c>
      <c r="N35" s="60">
        <f>VLOOKUP($A35,'Return Data'!$B$7:$R$2292,14,0)</f>
        <v>16.694099999999999</v>
      </c>
      <c r="O35" s="61">
        <f t="shared" si="9"/>
        <v>4</v>
      </c>
      <c r="P35" s="60">
        <f>VLOOKUP($A35,'Return Data'!$B$7:$R$2292,15,0)</f>
        <v>11.5014</v>
      </c>
      <c r="Q35" s="61">
        <f t="shared" si="10"/>
        <v>5</v>
      </c>
      <c r="R35" s="60">
        <f>VLOOKUP($A35,'Return Data'!$B$7:$R$2292,16,0)</f>
        <v>13.1289</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0.90671071428571437</v>
      </c>
      <c r="E37" s="69"/>
      <c r="F37" s="70">
        <f>AVERAGE(F8:F35)</f>
        <v>-0.70709642857142829</v>
      </c>
      <c r="G37" s="69"/>
      <c r="H37" s="70">
        <f>AVERAGE(H8:H35)</f>
        <v>-3.9123785714285719</v>
      </c>
      <c r="I37" s="69"/>
      <c r="J37" s="70">
        <f>AVERAGE(J8:J35)</f>
        <v>5.7131071428571412</v>
      </c>
      <c r="K37" s="69"/>
      <c r="L37" s="70">
        <f>AVERAGE(L8:L35)</f>
        <v>22.465235714285715</v>
      </c>
      <c r="M37" s="69"/>
      <c r="N37" s="70">
        <f>AVERAGE(N8:N35)</f>
        <v>14.421867857142859</v>
      </c>
      <c r="O37" s="69"/>
      <c r="P37" s="70">
        <f>AVERAGE(P8:P35)</f>
        <v>9.7833407407407442</v>
      </c>
      <c r="Q37" s="69"/>
      <c r="R37" s="70">
        <f>AVERAGE(R8:R35)</f>
        <v>13.520214285714289</v>
      </c>
      <c r="S37" s="71"/>
    </row>
    <row r="38" spans="1:19" x14ac:dyDescent="0.3">
      <c r="A38" s="68" t="s">
        <v>28</v>
      </c>
      <c r="B38" s="69"/>
      <c r="C38" s="69"/>
      <c r="D38" s="70">
        <f>MIN(D8:D35)</f>
        <v>-0.94010000000000005</v>
      </c>
      <c r="E38" s="69"/>
      <c r="F38" s="70">
        <f>MIN(F8:F35)</f>
        <v>-4.1844999999999999</v>
      </c>
      <c r="G38" s="69"/>
      <c r="H38" s="70">
        <f>MIN(H8:H35)</f>
        <v>-8.5188000000000006</v>
      </c>
      <c r="I38" s="69"/>
      <c r="J38" s="70">
        <f>MIN(J8:J35)</f>
        <v>-0.19</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3.5514999999999999</v>
      </c>
      <c r="E39" s="73"/>
      <c r="F39" s="74">
        <f>MAX(F8:F35)</f>
        <v>3.8018999999999998</v>
      </c>
      <c r="G39" s="73"/>
      <c r="H39" s="74">
        <f>MAX(H8:H35)</f>
        <v>2.1257000000000001</v>
      </c>
      <c r="I39" s="73"/>
      <c r="J39" s="74">
        <f>MAX(J8:J35)</f>
        <v>14.2013</v>
      </c>
      <c r="K39" s="73"/>
      <c r="L39" s="74">
        <f>MAX(L8:L35)</f>
        <v>31.778400000000001</v>
      </c>
      <c r="M39" s="73"/>
      <c r="N39" s="74">
        <f>MAX(N8:N35)</f>
        <v>18.392299999999999</v>
      </c>
      <c r="O39" s="73"/>
      <c r="P39" s="74">
        <f>MAX(P8:P35)</f>
        <v>13.1492</v>
      </c>
      <c r="Q39" s="73"/>
      <c r="R39" s="74">
        <f>MAX(R8:R35)</f>
        <v>19.418099999999999</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44771</v>
      </c>
      <c r="C8" s="60">
        <f>VLOOKUP($A8,'Return Data'!$B$7:$R$2292,4,0)</f>
        <v>39.2423</v>
      </c>
      <c r="D8" s="60">
        <f>VLOOKUP($A8,'Return Data'!$B$7:$R$2292,9,0)</f>
        <v>46.710700000000003</v>
      </c>
      <c r="E8" s="61">
        <f t="shared" ref="E8:E33" si="0">RANK(D8,D$8:D$33,0)</f>
        <v>1</v>
      </c>
      <c r="F8" s="60">
        <f>VLOOKUP($A8,'Return Data'!$B$7:$R$2292,10,0)</f>
        <v>14.342700000000001</v>
      </c>
      <c r="G8" s="61">
        <f t="shared" ref="G8:G33" si="1">RANK(F8,F$8:F$33,0)</f>
        <v>2</v>
      </c>
      <c r="H8" s="60">
        <f>VLOOKUP($A8,'Return Data'!$B$7:$R$2292,11,0)</f>
        <v>8.0844000000000005</v>
      </c>
      <c r="I8" s="61">
        <f t="shared" ref="I8:I33" si="2">RANK(H8,H$8:H$33,0)</f>
        <v>2</v>
      </c>
      <c r="J8" s="60">
        <f>VLOOKUP($A8,'Return Data'!$B$7:$R$2292,12,0)</f>
        <v>6.3388</v>
      </c>
      <c r="K8" s="61">
        <f t="shared" ref="K8:K33" si="3">RANK(J8,J$8:J$33,0)</f>
        <v>2</v>
      </c>
      <c r="L8" s="60">
        <f>VLOOKUP($A8,'Return Data'!$B$7:$R$2292,13,0)</f>
        <v>6.2918000000000003</v>
      </c>
      <c r="M8" s="61">
        <f t="shared" ref="M8:M33" si="4">RANK(L8,L$8:L$33,0)</f>
        <v>3</v>
      </c>
      <c r="N8" s="60">
        <f>VLOOKUP($A8,'Return Data'!$B$7:$R$2292,17,0)</f>
        <v>6.4180999999999999</v>
      </c>
      <c r="O8" s="61">
        <f t="shared" ref="O8:O31" si="5">RANK(N8,N$8:N$33,0)</f>
        <v>3</v>
      </c>
      <c r="P8" s="60">
        <f>VLOOKUP($A8,'Return Data'!$B$7:$R$2292,14,0)</f>
        <v>4.8048000000000002</v>
      </c>
      <c r="Q8" s="61">
        <f>RANK(P8,P$8:P$33,0)</f>
        <v>22</v>
      </c>
      <c r="R8" s="60">
        <f>VLOOKUP($A8,'Return Data'!$B$7:$R$2292,16,0)</f>
        <v>7.6138000000000003</v>
      </c>
      <c r="S8" s="62">
        <f t="shared" ref="S8:S33" si="6">RANK(R8,R$8:R$33,0)</f>
        <v>18</v>
      </c>
    </row>
    <row r="9" spans="1:19" x14ac:dyDescent="0.3">
      <c r="A9" s="77" t="s">
        <v>54</v>
      </c>
      <c r="B9" s="59">
        <f>VLOOKUP($A9,'Return Data'!$B$7:$R$2292,3,0)</f>
        <v>44771</v>
      </c>
      <c r="C9" s="60">
        <f>VLOOKUP($A9,'Return Data'!$B$7:$R$2292,4,0)</f>
        <v>0.59440000000000004</v>
      </c>
      <c r="D9" s="60">
        <f>VLOOKUP($A9,'Return Data'!$B$7:$R$2292,9,0)</f>
        <v>0.40949999999999998</v>
      </c>
      <c r="E9" s="61">
        <f t="shared" si="0"/>
        <v>25</v>
      </c>
      <c r="F9" s="60">
        <f>VLOOKUP($A9,'Return Data'!$B$7:$R$2292,10,0)</f>
        <v>0.40529999999999999</v>
      </c>
      <c r="G9" s="61">
        <f t="shared" si="1"/>
        <v>23</v>
      </c>
      <c r="H9" s="60">
        <f>VLOOKUP($A9,'Return Data'!$B$7:$R$2292,11,0)</f>
        <v>-118.4682</v>
      </c>
      <c r="I9" s="61">
        <f t="shared" si="2"/>
        <v>26</v>
      </c>
      <c r="J9" s="60">
        <f>VLOOKUP($A9,'Return Data'!$B$7:$R$2292,12,0)</f>
        <v>-78.978800000000007</v>
      </c>
      <c r="K9" s="61">
        <f t="shared" si="3"/>
        <v>26</v>
      </c>
      <c r="L9" s="60">
        <f>VLOOKUP($A9,'Return Data'!$B$7:$R$2292,13,0)</f>
        <v>-59.071800000000003</v>
      </c>
      <c r="M9" s="61">
        <f t="shared" si="4"/>
        <v>26</v>
      </c>
      <c r="N9" s="60">
        <f>VLOOKUP($A9,'Return Data'!$B$7:$R$2292,17,0)</f>
        <v>-36.024900000000002</v>
      </c>
      <c r="O9" s="61">
        <f t="shared" si="5"/>
        <v>25</v>
      </c>
      <c r="P9" s="60"/>
      <c r="Q9" s="61"/>
      <c r="R9" s="60">
        <f>VLOOKUP($A9,'Return Data'!$B$7:$R$2292,16,0)</f>
        <v>-35.3369</v>
      </c>
      <c r="S9" s="62">
        <f t="shared" si="6"/>
        <v>26</v>
      </c>
    </row>
    <row r="10" spans="1:19" x14ac:dyDescent="0.3">
      <c r="A10" s="77" t="s">
        <v>55</v>
      </c>
      <c r="B10" s="59">
        <f>VLOOKUP($A10,'Return Data'!$B$7:$R$2292,3,0)</f>
        <v>44771</v>
      </c>
      <c r="C10" s="60">
        <f>VLOOKUP($A10,'Return Data'!$B$7:$R$2292,4,0)</f>
        <v>25.816500000000001</v>
      </c>
      <c r="D10" s="60">
        <f>VLOOKUP($A10,'Return Data'!$B$7:$R$2292,9,0)</f>
        <v>16.096900000000002</v>
      </c>
      <c r="E10" s="61">
        <f t="shared" si="0"/>
        <v>7</v>
      </c>
      <c r="F10" s="60">
        <f>VLOOKUP($A10,'Return Data'!$B$7:$R$2292,10,0)</f>
        <v>-0.20499999999999999</v>
      </c>
      <c r="G10" s="61">
        <f t="shared" si="1"/>
        <v>25</v>
      </c>
      <c r="H10" s="60">
        <f>VLOOKUP($A10,'Return Data'!$B$7:$R$2292,11,0)</f>
        <v>0.48199999999999998</v>
      </c>
      <c r="I10" s="61">
        <f t="shared" si="2"/>
        <v>21</v>
      </c>
      <c r="J10" s="60">
        <f>VLOOKUP($A10,'Return Data'!$B$7:$R$2292,12,0)</f>
        <v>0.43490000000000001</v>
      </c>
      <c r="K10" s="61">
        <f t="shared" si="3"/>
        <v>23</v>
      </c>
      <c r="L10" s="60">
        <f>VLOOKUP($A10,'Return Data'!$B$7:$R$2292,13,0)</f>
        <v>2.1255000000000002</v>
      </c>
      <c r="M10" s="61">
        <f t="shared" si="4"/>
        <v>19</v>
      </c>
      <c r="N10" s="60">
        <f>VLOOKUP($A10,'Return Data'!$B$7:$R$2292,17,0)</f>
        <v>3.0703999999999998</v>
      </c>
      <c r="O10" s="61">
        <f t="shared" si="5"/>
        <v>14</v>
      </c>
      <c r="P10" s="60">
        <f>VLOOKUP($A10,'Return Data'!$B$7:$R$2292,14,0)</f>
        <v>6.5430000000000001</v>
      </c>
      <c r="Q10" s="61">
        <f t="shared" ref="Q10:Q31" si="7">RANK(P10,P$8:P$33,0)</f>
        <v>8</v>
      </c>
      <c r="R10" s="60">
        <f>VLOOKUP($A10,'Return Data'!$B$7:$R$2292,16,0)</f>
        <v>8.6585000000000001</v>
      </c>
      <c r="S10" s="62">
        <f t="shared" si="6"/>
        <v>4</v>
      </c>
    </row>
    <row r="11" spans="1:19" x14ac:dyDescent="0.3">
      <c r="A11" s="77" t="s">
        <v>1968</v>
      </c>
      <c r="B11" s="59">
        <f>VLOOKUP($A11,'Return Data'!$B$7:$R$2292,3,0)</f>
        <v>44771</v>
      </c>
      <c r="C11" s="60">
        <f>VLOOKUP($A11,'Return Data'!$B$7:$R$2292,4,0)</f>
        <v>39.930500000000002</v>
      </c>
      <c r="D11" s="60">
        <f>VLOOKUP($A11,'Return Data'!$B$7:$R$2292,9,0)</f>
        <v>14.1014</v>
      </c>
      <c r="E11" s="61">
        <f t="shared" si="0"/>
        <v>9</v>
      </c>
      <c r="F11" s="60">
        <f>VLOOKUP($A11,'Return Data'!$B$7:$R$2292,10,0)</f>
        <v>3.2372999999999998</v>
      </c>
      <c r="G11" s="61">
        <f t="shared" si="1"/>
        <v>11</v>
      </c>
      <c r="H11" s="60">
        <f>VLOOKUP($A11,'Return Data'!$B$7:$R$2292,11,0)</f>
        <v>3.2683</v>
      </c>
      <c r="I11" s="61">
        <f t="shared" si="2"/>
        <v>8</v>
      </c>
      <c r="J11" s="60">
        <f>VLOOKUP($A11,'Return Data'!$B$7:$R$2292,12,0)</f>
        <v>2.3652000000000002</v>
      </c>
      <c r="K11" s="61">
        <f t="shared" si="3"/>
        <v>9</v>
      </c>
      <c r="L11" s="60">
        <f>VLOOKUP($A11,'Return Data'!$B$7:$R$2292,13,0)</f>
        <v>3.2706</v>
      </c>
      <c r="M11" s="61">
        <f t="shared" si="4"/>
        <v>10</v>
      </c>
      <c r="N11" s="60">
        <f>VLOOKUP($A11,'Return Data'!$B$7:$R$2292,17,0)</f>
        <v>3.0373000000000001</v>
      </c>
      <c r="O11" s="61">
        <f t="shared" si="5"/>
        <v>15</v>
      </c>
      <c r="P11" s="60">
        <f>VLOOKUP($A11,'Return Data'!$B$7:$R$2292,14,0)</f>
        <v>5.2716000000000003</v>
      </c>
      <c r="Q11" s="61">
        <f t="shared" si="7"/>
        <v>17</v>
      </c>
      <c r="R11" s="60">
        <f>VLOOKUP($A11,'Return Data'!$B$7:$R$2292,16,0)</f>
        <v>7.9518000000000004</v>
      </c>
      <c r="S11" s="62">
        <f t="shared" si="6"/>
        <v>12</v>
      </c>
    </row>
    <row r="12" spans="1:19" x14ac:dyDescent="0.3">
      <c r="A12" s="77" t="s">
        <v>58</v>
      </c>
      <c r="B12" s="59">
        <f>VLOOKUP($A12,'Return Data'!$B$7:$R$2292,3,0)</f>
        <v>44771</v>
      </c>
      <c r="C12" s="60">
        <f>VLOOKUP($A12,'Return Data'!$B$7:$R$2292,4,0)</f>
        <v>26.087900000000001</v>
      </c>
      <c r="D12" s="60">
        <f>VLOOKUP($A12,'Return Data'!$B$7:$R$2292,9,0)</f>
        <v>12.7333</v>
      </c>
      <c r="E12" s="61">
        <f t="shared" si="0"/>
        <v>12</v>
      </c>
      <c r="F12" s="60">
        <f>VLOOKUP($A12,'Return Data'!$B$7:$R$2292,10,0)</f>
        <v>3.3456000000000001</v>
      </c>
      <c r="G12" s="61">
        <f t="shared" si="1"/>
        <v>10</v>
      </c>
      <c r="H12" s="60">
        <f>VLOOKUP($A12,'Return Data'!$B$7:$R$2292,11,0)</f>
        <v>2.1413000000000002</v>
      </c>
      <c r="I12" s="61">
        <f t="shared" si="2"/>
        <v>12</v>
      </c>
      <c r="J12" s="60">
        <f>VLOOKUP($A12,'Return Data'!$B$7:$R$2292,12,0)</f>
        <v>2.1225999999999998</v>
      </c>
      <c r="K12" s="61">
        <f t="shared" si="3"/>
        <v>12</v>
      </c>
      <c r="L12" s="60">
        <f>VLOOKUP($A12,'Return Data'!$B$7:$R$2292,13,0)</f>
        <v>2.6472000000000002</v>
      </c>
      <c r="M12" s="61">
        <f t="shared" si="4"/>
        <v>17</v>
      </c>
      <c r="N12" s="60">
        <f>VLOOKUP($A12,'Return Data'!$B$7:$R$2292,17,0)</f>
        <v>2.6448999999999998</v>
      </c>
      <c r="O12" s="61">
        <f t="shared" si="5"/>
        <v>19</v>
      </c>
      <c r="P12" s="60">
        <f>VLOOKUP($A12,'Return Data'!$B$7:$R$2292,14,0)</f>
        <v>5.0270000000000001</v>
      </c>
      <c r="Q12" s="61">
        <f t="shared" si="7"/>
        <v>21</v>
      </c>
      <c r="R12" s="60">
        <f>VLOOKUP($A12,'Return Data'!$B$7:$R$2292,16,0)</f>
        <v>7.9260999999999999</v>
      </c>
      <c r="S12" s="62">
        <f t="shared" si="6"/>
        <v>13</v>
      </c>
    </row>
    <row r="13" spans="1:19" x14ac:dyDescent="0.3">
      <c r="A13" s="77" t="s">
        <v>59</v>
      </c>
      <c r="B13" s="59">
        <f>VLOOKUP($A13,'Return Data'!$B$7:$R$2292,3,0)</f>
        <v>44771</v>
      </c>
      <c r="C13" s="60">
        <f>VLOOKUP($A13,'Return Data'!$B$7:$R$2292,4,0)</f>
        <v>2822.2383</v>
      </c>
      <c r="D13" s="60">
        <f>VLOOKUP($A13,'Return Data'!$B$7:$R$2292,9,0)</f>
        <v>6.1783999999999999</v>
      </c>
      <c r="E13" s="61">
        <f t="shared" si="0"/>
        <v>21</v>
      </c>
      <c r="F13" s="60">
        <f>VLOOKUP($A13,'Return Data'!$B$7:$R$2292,10,0)</f>
        <v>1.7107000000000001</v>
      </c>
      <c r="G13" s="61">
        <f t="shared" si="1"/>
        <v>14</v>
      </c>
      <c r="H13" s="60">
        <f>VLOOKUP($A13,'Return Data'!$B$7:$R$2292,11,0)</f>
        <v>1.3130999999999999</v>
      </c>
      <c r="I13" s="61">
        <f t="shared" si="2"/>
        <v>16</v>
      </c>
      <c r="J13" s="60">
        <f>VLOOKUP($A13,'Return Data'!$B$7:$R$2292,12,0)</f>
        <v>1.488</v>
      </c>
      <c r="K13" s="61">
        <f t="shared" si="3"/>
        <v>15</v>
      </c>
      <c r="L13" s="60">
        <f>VLOOKUP($A13,'Return Data'!$B$7:$R$2292,13,0)</f>
        <v>2.8439999999999999</v>
      </c>
      <c r="M13" s="61">
        <f t="shared" si="4"/>
        <v>14</v>
      </c>
      <c r="N13" s="60">
        <f>VLOOKUP($A13,'Return Data'!$B$7:$R$2292,17,0)</f>
        <v>2.8944999999999999</v>
      </c>
      <c r="O13" s="61">
        <f t="shared" si="5"/>
        <v>18</v>
      </c>
      <c r="P13" s="60">
        <f>VLOOKUP($A13,'Return Data'!$B$7:$R$2292,14,0)</f>
        <v>6.9504000000000001</v>
      </c>
      <c r="Q13" s="61">
        <f t="shared" si="7"/>
        <v>4</v>
      </c>
      <c r="R13" s="60">
        <f>VLOOKUP($A13,'Return Data'!$B$7:$R$2292,16,0)</f>
        <v>8.1361000000000008</v>
      </c>
      <c r="S13" s="62">
        <f t="shared" si="6"/>
        <v>11</v>
      </c>
    </row>
    <row r="14" spans="1:19" x14ac:dyDescent="0.3">
      <c r="A14" s="77" t="s">
        <v>61</v>
      </c>
      <c r="B14" s="59">
        <f>VLOOKUP($A14,'Return Data'!$B$7:$R$2292,3,0)</f>
        <v>44771</v>
      </c>
      <c r="C14" s="60">
        <f>VLOOKUP($A14,'Return Data'!$B$7:$R$2292,4,0)</f>
        <v>83.082800000000006</v>
      </c>
      <c r="D14" s="60">
        <f>VLOOKUP($A14,'Return Data'!$B$7:$R$2292,9,0)</f>
        <v>4.7321999999999997</v>
      </c>
      <c r="E14" s="61">
        <f t="shared" si="0"/>
        <v>23</v>
      </c>
      <c r="F14" s="60">
        <f>VLOOKUP($A14,'Return Data'!$B$7:$R$2292,10,0)</f>
        <v>3.4115000000000002</v>
      </c>
      <c r="G14" s="61">
        <f t="shared" si="1"/>
        <v>9</v>
      </c>
      <c r="H14" s="60">
        <f>VLOOKUP($A14,'Return Data'!$B$7:$R$2292,11,0)</f>
        <v>-0.44529999999999997</v>
      </c>
      <c r="I14" s="61">
        <f t="shared" si="2"/>
        <v>24</v>
      </c>
      <c r="J14" s="60">
        <f>VLOOKUP($A14,'Return Data'!$B$7:$R$2292,12,0)</f>
        <v>1.0162</v>
      </c>
      <c r="K14" s="61">
        <f t="shared" si="3"/>
        <v>17</v>
      </c>
      <c r="L14" s="60">
        <f>VLOOKUP($A14,'Return Data'!$B$7:$R$2292,13,0)</f>
        <v>8.2889999999999997</v>
      </c>
      <c r="M14" s="61">
        <f t="shared" si="4"/>
        <v>2</v>
      </c>
      <c r="N14" s="60">
        <f>VLOOKUP($A14,'Return Data'!$B$7:$R$2292,17,0)</f>
        <v>8.3689999999999998</v>
      </c>
      <c r="O14" s="61">
        <f t="shared" si="5"/>
        <v>2</v>
      </c>
      <c r="P14" s="60">
        <f>VLOOKUP($A14,'Return Data'!$B$7:$R$2292,14,0)</f>
        <v>5.0523999999999996</v>
      </c>
      <c r="Q14" s="61">
        <f t="shared" si="7"/>
        <v>20</v>
      </c>
      <c r="R14" s="60">
        <f>VLOOKUP($A14,'Return Data'!$B$7:$R$2292,16,0)</f>
        <v>8.2226999999999997</v>
      </c>
      <c r="S14" s="62">
        <f t="shared" si="6"/>
        <v>8</v>
      </c>
    </row>
    <row r="15" spans="1:19" x14ac:dyDescent="0.3">
      <c r="A15" s="77" t="s">
        <v>62</v>
      </c>
      <c r="B15" s="59">
        <f>VLOOKUP($A15,'Return Data'!$B$7:$R$2292,3,0)</f>
        <v>44771</v>
      </c>
      <c r="C15" s="60">
        <f>VLOOKUP($A15,'Return Data'!$B$7:$R$2292,4,0)</f>
        <v>78.215800000000002</v>
      </c>
      <c r="D15" s="60">
        <f>VLOOKUP($A15,'Return Data'!$B$7:$R$2292,9,0)</f>
        <v>10.7812</v>
      </c>
      <c r="E15" s="61">
        <f t="shared" si="0"/>
        <v>13</v>
      </c>
      <c r="F15" s="60">
        <f>VLOOKUP($A15,'Return Data'!$B$7:$R$2292,10,0)</f>
        <v>1.9565999999999999</v>
      </c>
      <c r="G15" s="61">
        <f t="shared" si="1"/>
        <v>13</v>
      </c>
      <c r="H15" s="60">
        <f>VLOOKUP($A15,'Return Data'!$B$7:$R$2292,11,0)</f>
        <v>0.91080000000000005</v>
      </c>
      <c r="I15" s="61">
        <f t="shared" si="2"/>
        <v>17</v>
      </c>
      <c r="J15" s="60">
        <f>VLOOKUP($A15,'Return Data'!$B$7:$R$2292,12,0)</f>
        <v>0.77159999999999995</v>
      </c>
      <c r="K15" s="61">
        <f t="shared" si="3"/>
        <v>20</v>
      </c>
      <c r="L15" s="60">
        <f>VLOOKUP($A15,'Return Data'!$B$7:$R$2292,13,0)</f>
        <v>1.4810000000000001</v>
      </c>
      <c r="M15" s="61">
        <f t="shared" si="4"/>
        <v>23</v>
      </c>
      <c r="N15" s="60">
        <f>VLOOKUP($A15,'Return Data'!$B$7:$R$2292,17,0)</f>
        <v>5.5831</v>
      </c>
      <c r="O15" s="61">
        <f t="shared" si="5"/>
        <v>5</v>
      </c>
      <c r="P15" s="60">
        <f>VLOOKUP($A15,'Return Data'!$B$7:$R$2292,14,0)</f>
        <v>7.0157999999999996</v>
      </c>
      <c r="Q15" s="61">
        <f t="shared" si="7"/>
        <v>3</v>
      </c>
      <c r="R15" s="60">
        <f>VLOOKUP($A15,'Return Data'!$B$7:$R$2292,16,0)</f>
        <v>7.6894</v>
      </c>
      <c r="S15" s="62">
        <f t="shared" si="6"/>
        <v>16</v>
      </c>
    </row>
    <row r="16" spans="1:19" x14ac:dyDescent="0.3">
      <c r="A16" s="77" t="s">
        <v>63</v>
      </c>
      <c r="B16" s="59">
        <f>VLOOKUP($A16,'Return Data'!$B$7:$R$2292,3,0)</f>
        <v>44771</v>
      </c>
      <c r="C16" s="60">
        <f>VLOOKUP($A16,'Return Data'!$B$7:$R$2292,4,0)</f>
        <v>30.880099999999999</v>
      </c>
      <c r="D16" s="60">
        <f>VLOOKUP($A16,'Return Data'!$B$7:$R$2292,9,0)</f>
        <v>13.5571</v>
      </c>
      <c r="E16" s="61">
        <f t="shared" si="0"/>
        <v>10</v>
      </c>
      <c r="F16" s="60">
        <f>VLOOKUP($A16,'Return Data'!$B$7:$R$2292,10,0)</f>
        <v>1.5556000000000001</v>
      </c>
      <c r="G16" s="61">
        <f t="shared" si="1"/>
        <v>17</v>
      </c>
      <c r="H16" s="60">
        <f>VLOOKUP($A16,'Return Data'!$B$7:$R$2292,11,0)</f>
        <v>0.63390000000000002</v>
      </c>
      <c r="I16" s="61">
        <f t="shared" si="2"/>
        <v>19</v>
      </c>
      <c r="J16" s="60">
        <f>VLOOKUP($A16,'Return Data'!$B$7:$R$2292,12,0)</f>
        <v>0.68369999999999997</v>
      </c>
      <c r="K16" s="61">
        <f t="shared" si="3"/>
        <v>21</v>
      </c>
      <c r="L16" s="60">
        <f>VLOOKUP($A16,'Return Data'!$B$7:$R$2292,13,0)</f>
        <v>1.7445999999999999</v>
      </c>
      <c r="M16" s="61">
        <f t="shared" si="4"/>
        <v>21</v>
      </c>
      <c r="N16" s="60">
        <f>VLOOKUP($A16,'Return Data'!$B$7:$R$2292,17,0)</f>
        <v>2.2906</v>
      </c>
      <c r="O16" s="61">
        <f t="shared" si="5"/>
        <v>23</v>
      </c>
      <c r="P16" s="60">
        <f>VLOOKUP($A16,'Return Data'!$B$7:$R$2292,14,0)</f>
        <v>4.6416000000000004</v>
      </c>
      <c r="Q16" s="61">
        <f t="shared" si="7"/>
        <v>24</v>
      </c>
      <c r="R16" s="60">
        <f>VLOOKUP($A16,'Return Data'!$B$7:$R$2292,16,0)</f>
        <v>7.0541999999999998</v>
      </c>
      <c r="S16" s="62">
        <f t="shared" si="6"/>
        <v>20</v>
      </c>
    </row>
    <row r="17" spans="1:19" x14ac:dyDescent="0.3">
      <c r="A17" s="77" t="s">
        <v>64</v>
      </c>
      <c r="B17" s="59">
        <f>VLOOKUP($A17,'Return Data'!$B$7:$R$2292,3,0)</f>
        <v>44771</v>
      </c>
      <c r="C17" s="60">
        <f>VLOOKUP($A17,'Return Data'!$B$7:$R$2292,4,0)</f>
        <v>31.1158</v>
      </c>
      <c r="D17" s="60">
        <f>VLOOKUP($A17,'Return Data'!$B$7:$R$2292,9,0)</f>
        <v>20.1648</v>
      </c>
      <c r="E17" s="61">
        <f t="shared" si="0"/>
        <v>2</v>
      </c>
      <c r="F17" s="60">
        <f>VLOOKUP($A17,'Return Data'!$B$7:$R$2292,10,0)</f>
        <v>4.4892000000000003</v>
      </c>
      <c r="G17" s="61">
        <f t="shared" si="1"/>
        <v>6</v>
      </c>
      <c r="H17" s="60">
        <f>VLOOKUP($A17,'Return Data'!$B$7:$R$2292,11,0)</f>
        <v>4.3959000000000001</v>
      </c>
      <c r="I17" s="61">
        <f t="shared" si="2"/>
        <v>4</v>
      </c>
      <c r="J17" s="60">
        <f>VLOOKUP($A17,'Return Data'!$B$7:$R$2292,12,0)</f>
        <v>3.0400999999999998</v>
      </c>
      <c r="K17" s="61">
        <f t="shared" si="3"/>
        <v>6</v>
      </c>
      <c r="L17" s="60">
        <f>VLOOKUP($A17,'Return Data'!$B$7:$R$2292,13,0)</f>
        <v>4.1195000000000004</v>
      </c>
      <c r="M17" s="61">
        <f t="shared" si="4"/>
        <v>5</v>
      </c>
      <c r="N17" s="60">
        <f>VLOOKUP($A17,'Return Data'!$B$7:$R$2292,17,0)</f>
        <v>5.1048</v>
      </c>
      <c r="O17" s="61">
        <f t="shared" si="5"/>
        <v>6</v>
      </c>
      <c r="P17" s="60">
        <f>VLOOKUP($A17,'Return Data'!$B$7:$R$2292,14,0)</f>
        <v>7.6978999999999997</v>
      </c>
      <c r="Q17" s="61">
        <f t="shared" si="7"/>
        <v>2</v>
      </c>
      <c r="R17" s="60">
        <f>VLOOKUP($A17,'Return Data'!$B$7:$R$2292,16,0)</f>
        <v>9.9675999999999991</v>
      </c>
      <c r="S17" s="62">
        <f t="shared" si="6"/>
        <v>1</v>
      </c>
    </row>
    <row r="18" spans="1:19" x14ac:dyDescent="0.3">
      <c r="A18" s="77" t="s">
        <v>65</v>
      </c>
      <c r="B18" s="59">
        <f>VLOOKUP($A18,'Return Data'!$B$7:$R$2292,3,0)</f>
        <v>44771</v>
      </c>
      <c r="C18" s="60">
        <f>VLOOKUP($A18,'Return Data'!$B$7:$R$2292,4,0)</f>
        <v>19.412700000000001</v>
      </c>
      <c r="D18" s="60">
        <f>VLOOKUP($A18,'Return Data'!$B$7:$R$2292,9,0)</f>
        <v>14.209199999999999</v>
      </c>
      <c r="E18" s="61">
        <f t="shared" si="0"/>
        <v>8</v>
      </c>
      <c r="F18" s="60">
        <f>VLOOKUP($A18,'Return Data'!$B$7:$R$2292,10,0)</f>
        <v>1.6348</v>
      </c>
      <c r="G18" s="61">
        <f t="shared" si="1"/>
        <v>15</v>
      </c>
      <c r="H18" s="60">
        <f>VLOOKUP($A18,'Return Data'!$B$7:$R$2292,11,0)</f>
        <v>1.8286</v>
      </c>
      <c r="I18" s="61">
        <f t="shared" si="2"/>
        <v>13</v>
      </c>
      <c r="J18" s="60">
        <f>VLOOKUP($A18,'Return Data'!$B$7:$R$2292,12,0)</f>
        <v>1.0887</v>
      </c>
      <c r="K18" s="61">
        <f t="shared" si="3"/>
        <v>16</v>
      </c>
      <c r="L18" s="60">
        <f>VLOOKUP($A18,'Return Data'!$B$7:$R$2292,13,0)</f>
        <v>3.157</v>
      </c>
      <c r="M18" s="61">
        <f t="shared" si="4"/>
        <v>12</v>
      </c>
      <c r="N18" s="60">
        <f>VLOOKUP($A18,'Return Data'!$B$7:$R$2292,17,0)</f>
        <v>4.4477000000000002</v>
      </c>
      <c r="O18" s="61">
        <f t="shared" si="5"/>
        <v>8</v>
      </c>
      <c r="P18" s="60">
        <f>VLOOKUP($A18,'Return Data'!$B$7:$R$2292,14,0)</f>
        <v>6.1714000000000002</v>
      </c>
      <c r="Q18" s="61">
        <f t="shared" si="7"/>
        <v>10</v>
      </c>
      <c r="R18" s="60">
        <f>VLOOKUP($A18,'Return Data'!$B$7:$R$2292,16,0)</f>
        <v>6.2717000000000001</v>
      </c>
      <c r="S18" s="62">
        <f t="shared" si="6"/>
        <v>24</v>
      </c>
    </row>
    <row r="19" spans="1:19" x14ac:dyDescent="0.3">
      <c r="A19" s="77" t="s">
        <v>66</v>
      </c>
      <c r="B19" s="59">
        <f>VLOOKUP($A19,'Return Data'!$B$7:$R$2292,3,0)</f>
        <v>44771</v>
      </c>
      <c r="C19" s="60">
        <f>VLOOKUP($A19,'Return Data'!$B$7:$R$2292,4,0)</f>
        <v>30.0608</v>
      </c>
      <c r="D19" s="60">
        <f>VLOOKUP($A19,'Return Data'!$B$7:$R$2292,9,0)</f>
        <v>16.274699999999999</v>
      </c>
      <c r="E19" s="61">
        <f t="shared" si="0"/>
        <v>6</v>
      </c>
      <c r="F19" s="60">
        <f>VLOOKUP($A19,'Return Data'!$B$7:$R$2292,10,0)</f>
        <v>0.65890000000000004</v>
      </c>
      <c r="G19" s="61">
        <f t="shared" si="1"/>
        <v>21</v>
      </c>
      <c r="H19" s="60">
        <f>VLOOKUP($A19,'Return Data'!$B$7:$R$2292,11,0)</f>
        <v>0.6875</v>
      </c>
      <c r="I19" s="61">
        <f t="shared" si="2"/>
        <v>18</v>
      </c>
      <c r="J19" s="60">
        <f>VLOOKUP($A19,'Return Data'!$B$7:$R$2292,12,0)</f>
        <v>0.96630000000000005</v>
      </c>
      <c r="K19" s="61">
        <f t="shared" si="3"/>
        <v>19</v>
      </c>
      <c r="L19" s="60">
        <f>VLOOKUP($A19,'Return Data'!$B$7:$R$2292,13,0)</f>
        <v>1.9373</v>
      </c>
      <c r="M19" s="61">
        <f t="shared" si="4"/>
        <v>20</v>
      </c>
      <c r="N19" s="60">
        <f>VLOOKUP($A19,'Return Data'!$B$7:$R$2292,17,0)</f>
        <v>2.5990000000000002</v>
      </c>
      <c r="O19" s="61">
        <f t="shared" si="5"/>
        <v>20</v>
      </c>
      <c r="P19" s="60">
        <f>VLOOKUP($A19,'Return Data'!$B$7:$R$2292,14,0)</f>
        <v>6.2786999999999997</v>
      </c>
      <c r="Q19" s="61">
        <f t="shared" si="7"/>
        <v>9</v>
      </c>
      <c r="R19" s="60">
        <f>VLOOKUP($A19,'Return Data'!$B$7:$R$2292,16,0)</f>
        <v>8.5881000000000007</v>
      </c>
      <c r="S19" s="62">
        <f t="shared" si="6"/>
        <v>5</v>
      </c>
    </row>
    <row r="20" spans="1:19" x14ac:dyDescent="0.3">
      <c r="A20" s="77" t="s">
        <v>67</v>
      </c>
      <c r="B20" s="59">
        <f>VLOOKUP($A20,'Return Data'!$B$7:$R$2292,3,0)</f>
        <v>44771</v>
      </c>
      <c r="C20" s="60">
        <f>VLOOKUP($A20,'Return Data'!$B$7:$R$2292,4,0)</f>
        <v>18.860800000000001</v>
      </c>
      <c r="D20" s="60">
        <f>VLOOKUP($A20,'Return Data'!$B$7:$R$2292,9,0)</f>
        <v>13.468299999999999</v>
      </c>
      <c r="E20" s="61">
        <f t="shared" si="0"/>
        <v>11</v>
      </c>
      <c r="F20" s="60">
        <f>VLOOKUP($A20,'Return Data'!$B$7:$R$2292,10,0)</f>
        <v>1.0576000000000001</v>
      </c>
      <c r="G20" s="61">
        <f t="shared" si="1"/>
        <v>18</v>
      </c>
      <c r="H20" s="60">
        <f>VLOOKUP($A20,'Return Data'!$B$7:$R$2292,11,0)</f>
        <v>2.9104999999999999</v>
      </c>
      <c r="I20" s="61">
        <f t="shared" si="2"/>
        <v>10</v>
      </c>
      <c r="J20" s="60">
        <f>VLOOKUP($A20,'Return Data'!$B$7:$R$2292,12,0)</f>
        <v>3.3342000000000001</v>
      </c>
      <c r="K20" s="61">
        <f t="shared" si="3"/>
        <v>5</v>
      </c>
      <c r="L20" s="60">
        <f>VLOOKUP($A20,'Return Data'!$B$7:$R$2292,13,0)</f>
        <v>4.0957999999999997</v>
      </c>
      <c r="M20" s="61">
        <f t="shared" si="4"/>
        <v>6</v>
      </c>
      <c r="N20" s="60">
        <f>VLOOKUP($A20,'Return Data'!$B$7:$R$2292,17,0)</f>
        <v>5.6094999999999997</v>
      </c>
      <c r="O20" s="61">
        <f t="shared" si="5"/>
        <v>4</v>
      </c>
      <c r="P20" s="60">
        <f>VLOOKUP($A20,'Return Data'!$B$7:$R$2292,14,0)</f>
        <v>6.5453000000000001</v>
      </c>
      <c r="Q20" s="61">
        <f t="shared" si="7"/>
        <v>7</v>
      </c>
      <c r="R20" s="60">
        <f>VLOOKUP($A20,'Return Data'!$B$7:$R$2292,16,0)</f>
        <v>7.2202000000000002</v>
      </c>
      <c r="S20" s="62">
        <f t="shared" si="6"/>
        <v>19</v>
      </c>
    </row>
    <row r="21" spans="1:19" x14ac:dyDescent="0.3">
      <c r="A21" s="77" t="s">
        <v>68</v>
      </c>
      <c r="B21" s="59">
        <f>VLOOKUP($A21,'Return Data'!$B$7:$R$2292,3,0)</f>
        <v>44771</v>
      </c>
      <c r="C21" s="60">
        <f>VLOOKUP($A21,'Return Data'!$B$7:$R$2292,4,0)</f>
        <v>1252.6905999999999</v>
      </c>
      <c r="D21" s="60">
        <f>VLOOKUP($A21,'Return Data'!$B$7:$R$2292,9,0)</f>
        <v>9.5487000000000002</v>
      </c>
      <c r="E21" s="61">
        <f t="shared" si="0"/>
        <v>17</v>
      </c>
      <c r="F21" s="60">
        <f>VLOOKUP($A21,'Return Data'!$B$7:$R$2292,10,0)</f>
        <v>1.5557000000000001</v>
      </c>
      <c r="G21" s="61">
        <f t="shared" si="1"/>
        <v>16</v>
      </c>
      <c r="H21" s="60">
        <f>VLOOKUP($A21,'Return Data'!$B$7:$R$2292,11,0)</f>
        <v>1.7105999999999999</v>
      </c>
      <c r="I21" s="61">
        <f t="shared" si="2"/>
        <v>15</v>
      </c>
      <c r="J21" s="60">
        <f>VLOOKUP($A21,'Return Data'!$B$7:$R$2292,12,0)</f>
        <v>1.9881</v>
      </c>
      <c r="K21" s="61">
        <f t="shared" si="3"/>
        <v>13</v>
      </c>
      <c r="L21" s="60">
        <f>VLOOKUP($A21,'Return Data'!$B$7:$R$2292,13,0)</f>
        <v>2.7275999999999998</v>
      </c>
      <c r="M21" s="61">
        <f t="shared" si="4"/>
        <v>16</v>
      </c>
      <c r="N21" s="60">
        <f>VLOOKUP($A21,'Return Data'!$B$7:$R$2292,17,0)</f>
        <v>3.9131</v>
      </c>
      <c r="O21" s="61">
        <f t="shared" si="5"/>
        <v>11</v>
      </c>
      <c r="P21" s="60">
        <f>VLOOKUP($A21,'Return Data'!$B$7:$R$2292,14,0)</f>
        <v>5.1792999999999996</v>
      </c>
      <c r="Q21" s="61">
        <f t="shared" si="7"/>
        <v>19</v>
      </c>
      <c r="R21" s="60">
        <f>VLOOKUP($A21,'Return Data'!$B$7:$R$2292,16,0)</f>
        <v>6.3632</v>
      </c>
      <c r="S21" s="62">
        <f t="shared" si="6"/>
        <v>23</v>
      </c>
    </row>
    <row r="22" spans="1:19" x14ac:dyDescent="0.3">
      <c r="A22" s="77" t="s">
        <v>1997</v>
      </c>
      <c r="B22" s="59">
        <f>VLOOKUP($A22,'Return Data'!$B$7:$R$2292,3,0)</f>
        <v>44771</v>
      </c>
      <c r="C22" s="60">
        <f>VLOOKUP($A22,'Return Data'!$B$7:$R$2292,4,0)</f>
        <v>35.657400000000003</v>
      </c>
      <c r="D22" s="60">
        <f>VLOOKUP($A22,'Return Data'!$B$7:$R$2292,9,0)</f>
        <v>7.9298999999999999</v>
      </c>
      <c r="E22" s="61">
        <f t="shared" si="0"/>
        <v>19</v>
      </c>
      <c r="F22" s="60">
        <f>VLOOKUP($A22,'Return Data'!$B$7:$R$2292,10,0)</f>
        <v>3.8132000000000001</v>
      </c>
      <c r="G22" s="61">
        <f t="shared" si="1"/>
        <v>7</v>
      </c>
      <c r="H22" s="60">
        <f>VLOOKUP($A22,'Return Data'!$B$7:$R$2292,11,0)</f>
        <v>3.5045000000000002</v>
      </c>
      <c r="I22" s="61">
        <f t="shared" si="2"/>
        <v>5</v>
      </c>
      <c r="J22" s="60">
        <f>VLOOKUP($A22,'Return Data'!$B$7:$R$2292,12,0)</f>
        <v>3.4493999999999998</v>
      </c>
      <c r="K22" s="61">
        <f t="shared" si="3"/>
        <v>4</v>
      </c>
      <c r="L22" s="60">
        <f>VLOOKUP($A22,'Return Data'!$B$7:$R$2292,13,0)</f>
        <v>3.6926000000000001</v>
      </c>
      <c r="M22" s="61">
        <f t="shared" si="4"/>
        <v>7</v>
      </c>
      <c r="N22" s="60">
        <f>VLOOKUP($A22,'Return Data'!$B$7:$R$2292,17,0)</f>
        <v>3.9769000000000001</v>
      </c>
      <c r="O22" s="61">
        <f t="shared" si="5"/>
        <v>10</v>
      </c>
      <c r="P22" s="60">
        <f>VLOOKUP($A22,'Return Data'!$B$7:$R$2292,14,0)</f>
        <v>5.3842999999999996</v>
      </c>
      <c r="Q22" s="61">
        <f t="shared" si="7"/>
        <v>16</v>
      </c>
      <c r="R22" s="60">
        <f>VLOOKUP($A22,'Return Data'!$B$7:$R$2292,16,0)</f>
        <v>7.625</v>
      </c>
      <c r="S22" s="62">
        <f t="shared" si="6"/>
        <v>17</v>
      </c>
    </row>
    <row r="23" spans="1:19" x14ac:dyDescent="0.3">
      <c r="A23" s="77" t="s">
        <v>70</v>
      </c>
      <c r="B23" s="59">
        <f>VLOOKUP($A23,'Return Data'!$B$7:$R$2292,3,0)</f>
        <v>44771</v>
      </c>
      <c r="C23" s="60">
        <f>VLOOKUP($A23,'Return Data'!$B$7:$R$2292,4,0)</f>
        <v>32.1494</v>
      </c>
      <c r="D23" s="60">
        <f>VLOOKUP($A23,'Return Data'!$B$7:$R$2292,9,0)</f>
        <v>19.490500000000001</v>
      </c>
      <c r="E23" s="61">
        <f t="shared" si="0"/>
        <v>3</v>
      </c>
      <c r="F23" s="60">
        <f>VLOOKUP($A23,'Return Data'!$B$7:$R$2292,10,0)</f>
        <v>0.57099999999999995</v>
      </c>
      <c r="G23" s="61">
        <f t="shared" si="1"/>
        <v>22</v>
      </c>
      <c r="H23" s="60">
        <f>VLOOKUP($A23,'Return Data'!$B$7:$R$2292,11,0)</f>
        <v>1.7372000000000001</v>
      </c>
      <c r="I23" s="61">
        <f t="shared" si="2"/>
        <v>14</v>
      </c>
      <c r="J23" s="60">
        <f>VLOOKUP($A23,'Return Data'!$B$7:$R$2292,12,0)</f>
        <v>1.6635</v>
      </c>
      <c r="K23" s="61">
        <f t="shared" si="3"/>
        <v>14</v>
      </c>
      <c r="L23" s="60">
        <f>VLOOKUP($A23,'Return Data'!$B$7:$R$2292,13,0)</f>
        <v>3.2692999999999999</v>
      </c>
      <c r="M23" s="61">
        <f t="shared" si="4"/>
        <v>11</v>
      </c>
      <c r="N23" s="60">
        <f>VLOOKUP($A23,'Return Data'!$B$7:$R$2292,17,0)</f>
        <v>4.1277999999999997</v>
      </c>
      <c r="O23" s="61">
        <f t="shared" si="5"/>
        <v>9</v>
      </c>
      <c r="P23" s="60">
        <f>VLOOKUP($A23,'Return Data'!$B$7:$R$2292,14,0)</f>
        <v>6.6025999999999998</v>
      </c>
      <c r="Q23" s="61">
        <f t="shared" si="7"/>
        <v>6</v>
      </c>
      <c r="R23" s="60">
        <f>VLOOKUP($A23,'Return Data'!$B$7:$R$2292,16,0)</f>
        <v>8.9105000000000008</v>
      </c>
      <c r="S23" s="62">
        <f t="shared" si="6"/>
        <v>2</v>
      </c>
    </row>
    <row r="24" spans="1:19" x14ac:dyDescent="0.3">
      <c r="A24" s="77" t="s">
        <v>71</v>
      </c>
      <c r="B24" s="59">
        <f>VLOOKUP($A24,'Return Data'!$B$7:$R$2292,3,0)</f>
        <v>44771</v>
      </c>
      <c r="C24" s="60">
        <f>VLOOKUP($A24,'Return Data'!$B$7:$R$2292,4,0)</f>
        <v>25.6967</v>
      </c>
      <c r="D24" s="60">
        <f>VLOOKUP($A24,'Return Data'!$B$7:$R$2292,9,0)</f>
        <v>10.718299999999999</v>
      </c>
      <c r="E24" s="61">
        <f t="shared" si="0"/>
        <v>14</v>
      </c>
      <c r="F24" s="60">
        <f>VLOOKUP($A24,'Return Data'!$B$7:$R$2292,10,0)</f>
        <v>4.6374000000000004</v>
      </c>
      <c r="G24" s="61">
        <f t="shared" si="1"/>
        <v>4</v>
      </c>
      <c r="H24" s="60">
        <f>VLOOKUP($A24,'Return Data'!$B$7:$R$2292,11,0)</f>
        <v>3.3791000000000002</v>
      </c>
      <c r="I24" s="61">
        <f t="shared" si="2"/>
        <v>7</v>
      </c>
      <c r="J24" s="60">
        <f>VLOOKUP($A24,'Return Data'!$B$7:$R$2292,12,0)</f>
        <v>2.1989999999999998</v>
      </c>
      <c r="K24" s="61">
        <f t="shared" si="3"/>
        <v>11</v>
      </c>
      <c r="L24" s="60">
        <f>VLOOKUP($A24,'Return Data'!$B$7:$R$2292,13,0)</f>
        <v>2.9687999999999999</v>
      </c>
      <c r="M24" s="61">
        <f t="shared" si="4"/>
        <v>13</v>
      </c>
      <c r="N24" s="60">
        <f>VLOOKUP($A24,'Return Data'!$B$7:$R$2292,17,0)</f>
        <v>2.9824000000000002</v>
      </c>
      <c r="O24" s="61">
        <f t="shared" si="5"/>
        <v>17</v>
      </c>
      <c r="P24" s="60">
        <f>VLOOKUP($A24,'Return Data'!$B$7:$R$2292,14,0)</f>
        <v>5.6718000000000002</v>
      </c>
      <c r="Q24" s="61">
        <f t="shared" si="7"/>
        <v>14</v>
      </c>
      <c r="R24" s="60">
        <f>VLOOKUP($A24,'Return Data'!$B$7:$R$2292,16,0)</f>
        <v>8.2111999999999998</v>
      </c>
      <c r="S24" s="62">
        <f t="shared" si="6"/>
        <v>9</v>
      </c>
    </row>
    <row r="25" spans="1:19" x14ac:dyDescent="0.3">
      <c r="A25" s="77" t="s">
        <v>72</v>
      </c>
      <c r="B25" s="59">
        <f>VLOOKUP($A25,'Return Data'!$B$7:$R$2292,3,0)</f>
        <v>44771</v>
      </c>
      <c r="C25" s="60">
        <f>VLOOKUP($A25,'Return Data'!$B$7:$R$2292,4,0)</f>
        <v>14.285299999999999</v>
      </c>
      <c r="D25" s="60">
        <f>VLOOKUP($A25,'Return Data'!$B$7:$R$2292,9,0)</f>
        <v>17.354500000000002</v>
      </c>
      <c r="E25" s="61">
        <f t="shared" si="0"/>
        <v>4</v>
      </c>
      <c r="F25" s="60">
        <f>VLOOKUP($A25,'Return Data'!$B$7:$R$2292,10,0)</f>
        <v>0.81310000000000004</v>
      </c>
      <c r="G25" s="61">
        <f t="shared" si="1"/>
        <v>20</v>
      </c>
      <c r="H25" s="60">
        <f>VLOOKUP($A25,'Return Data'!$B$7:$R$2292,11,0)</f>
        <v>0.32619999999999999</v>
      </c>
      <c r="I25" s="61">
        <f t="shared" si="2"/>
        <v>22</v>
      </c>
      <c r="J25" s="60">
        <f>VLOOKUP($A25,'Return Data'!$B$7:$R$2292,12,0)</f>
        <v>1.0137</v>
      </c>
      <c r="K25" s="61">
        <f t="shared" si="3"/>
        <v>18</v>
      </c>
      <c r="L25" s="60">
        <f>VLOOKUP($A25,'Return Data'!$B$7:$R$2292,13,0)</f>
        <v>1.6335</v>
      </c>
      <c r="M25" s="61">
        <f t="shared" si="4"/>
        <v>22</v>
      </c>
      <c r="N25" s="60">
        <f>VLOOKUP($A25,'Return Data'!$B$7:$R$2292,17,0)</f>
        <v>2.4643999999999999</v>
      </c>
      <c r="O25" s="61">
        <f t="shared" si="5"/>
        <v>21</v>
      </c>
      <c r="P25" s="60">
        <f>VLOOKUP($A25,'Return Data'!$B$7:$R$2292,14,0)</f>
        <v>5.4042000000000003</v>
      </c>
      <c r="Q25" s="61">
        <f t="shared" si="7"/>
        <v>15</v>
      </c>
      <c r="R25" s="60">
        <f>VLOOKUP($A25,'Return Data'!$B$7:$R$2292,16,0)</f>
        <v>6.8925999999999998</v>
      </c>
      <c r="S25" s="62">
        <f t="shared" si="6"/>
        <v>21</v>
      </c>
    </row>
    <row r="26" spans="1:19" x14ac:dyDescent="0.3">
      <c r="A26" s="77" t="s">
        <v>73</v>
      </c>
      <c r="B26" s="59">
        <f>VLOOKUP($A26,'Return Data'!$B$7:$R$2292,3,0)</f>
        <v>44771</v>
      </c>
      <c r="C26" s="60">
        <f>VLOOKUP($A26,'Return Data'!$B$7:$R$2292,4,0)</f>
        <v>31.460799999999999</v>
      </c>
      <c r="D26" s="60">
        <f>VLOOKUP($A26,'Return Data'!$B$7:$R$2292,9,0)</f>
        <v>17.249300000000002</v>
      </c>
      <c r="E26" s="61">
        <f t="shared" si="0"/>
        <v>5</v>
      </c>
      <c r="F26" s="60">
        <f>VLOOKUP($A26,'Return Data'!$B$7:$R$2292,10,0)</f>
        <v>-2.2705000000000002</v>
      </c>
      <c r="G26" s="61">
        <f t="shared" si="1"/>
        <v>26</v>
      </c>
      <c r="H26" s="60">
        <f>VLOOKUP($A26,'Return Data'!$B$7:$R$2292,11,0)</f>
        <v>0.53239999999999998</v>
      </c>
      <c r="I26" s="61">
        <f t="shared" si="2"/>
        <v>20</v>
      </c>
      <c r="J26" s="60">
        <f>VLOOKUP($A26,'Return Data'!$B$7:$R$2292,12,0)</f>
        <v>0.63280000000000003</v>
      </c>
      <c r="K26" s="61">
        <f t="shared" si="3"/>
        <v>22</v>
      </c>
      <c r="L26" s="60">
        <f>VLOOKUP($A26,'Return Data'!$B$7:$R$2292,13,0)</f>
        <v>2.3271999999999999</v>
      </c>
      <c r="M26" s="61">
        <f t="shared" si="4"/>
        <v>18</v>
      </c>
      <c r="N26" s="60">
        <f>VLOOKUP($A26,'Return Data'!$B$7:$R$2292,17,0)</f>
        <v>2.4375</v>
      </c>
      <c r="O26" s="61">
        <f t="shared" si="5"/>
        <v>22</v>
      </c>
      <c r="P26" s="60">
        <f>VLOOKUP($A26,'Return Data'!$B$7:$R$2292,14,0)</f>
        <v>5.1828000000000003</v>
      </c>
      <c r="Q26" s="61">
        <f t="shared" si="7"/>
        <v>18</v>
      </c>
      <c r="R26" s="60">
        <f>VLOOKUP($A26,'Return Data'!$B$7:$R$2292,16,0)</f>
        <v>7.75</v>
      </c>
      <c r="S26" s="62">
        <f t="shared" si="6"/>
        <v>15</v>
      </c>
    </row>
    <row r="27" spans="1:19" x14ac:dyDescent="0.3">
      <c r="A27" s="77" t="s">
        <v>74</v>
      </c>
      <c r="B27" s="59">
        <f>VLOOKUP($A27,'Return Data'!$B$7:$R$2292,3,0)</f>
        <v>44771</v>
      </c>
      <c r="C27" s="60">
        <f>VLOOKUP($A27,'Return Data'!$B$7:$R$2292,4,0)</f>
        <v>2358.7197999999999</v>
      </c>
      <c r="D27" s="60">
        <f>VLOOKUP($A27,'Return Data'!$B$7:$R$2292,9,0)</f>
        <v>9.7332000000000001</v>
      </c>
      <c r="E27" s="61">
        <f t="shared" si="0"/>
        <v>16</v>
      </c>
      <c r="F27" s="60">
        <f>VLOOKUP($A27,'Return Data'!$B$7:$R$2292,10,0)</f>
        <v>4.5046999999999997</v>
      </c>
      <c r="G27" s="61">
        <f t="shared" si="1"/>
        <v>5</v>
      </c>
      <c r="H27" s="60">
        <f>VLOOKUP($A27,'Return Data'!$B$7:$R$2292,11,0)</f>
        <v>3.2338</v>
      </c>
      <c r="I27" s="61">
        <f t="shared" si="2"/>
        <v>9</v>
      </c>
      <c r="J27" s="60">
        <f>VLOOKUP($A27,'Return Data'!$B$7:$R$2292,12,0)</f>
        <v>2.4994999999999998</v>
      </c>
      <c r="K27" s="61">
        <f t="shared" si="3"/>
        <v>8</v>
      </c>
      <c r="L27" s="60">
        <f>VLOOKUP($A27,'Return Data'!$B$7:$R$2292,13,0)</f>
        <v>3.3736999999999999</v>
      </c>
      <c r="M27" s="61">
        <f t="shared" si="4"/>
        <v>8</v>
      </c>
      <c r="N27" s="60">
        <f>VLOOKUP($A27,'Return Data'!$B$7:$R$2292,17,0)</f>
        <v>3.8033000000000001</v>
      </c>
      <c r="O27" s="61">
        <f t="shared" si="5"/>
        <v>13</v>
      </c>
      <c r="P27" s="60">
        <f>VLOOKUP($A27,'Return Data'!$B$7:$R$2292,14,0)</f>
        <v>5.8886000000000003</v>
      </c>
      <c r="Q27" s="61">
        <f t="shared" si="7"/>
        <v>11</v>
      </c>
      <c r="R27" s="60">
        <f>VLOOKUP($A27,'Return Data'!$B$7:$R$2292,16,0)</f>
        <v>8.3476999999999997</v>
      </c>
      <c r="S27" s="62">
        <f t="shared" si="6"/>
        <v>6</v>
      </c>
    </row>
    <row r="28" spans="1:19" x14ac:dyDescent="0.3">
      <c r="A28" s="77" t="s">
        <v>77</v>
      </c>
      <c r="B28" s="59">
        <f>VLOOKUP($A28,'Return Data'!$B$7:$R$2292,3,0)</f>
        <v>44771</v>
      </c>
      <c r="C28" s="60">
        <f>VLOOKUP($A28,'Return Data'!$B$7:$R$2292,4,0)</f>
        <v>17.138200000000001</v>
      </c>
      <c r="D28" s="60">
        <f>VLOOKUP($A28,'Return Data'!$B$7:$R$2292,9,0)</f>
        <v>9.0543999999999993</v>
      </c>
      <c r="E28" s="61">
        <f t="shared" si="0"/>
        <v>18</v>
      </c>
      <c r="F28" s="60">
        <f>VLOOKUP($A28,'Return Data'!$B$7:$R$2292,10,0)</f>
        <v>3.6034999999999999</v>
      </c>
      <c r="G28" s="61">
        <f t="shared" si="1"/>
        <v>8</v>
      </c>
      <c r="H28" s="60">
        <f>VLOOKUP($A28,'Return Data'!$B$7:$R$2292,11,0)</f>
        <v>3.4603999999999999</v>
      </c>
      <c r="I28" s="61">
        <f t="shared" si="2"/>
        <v>6</v>
      </c>
      <c r="J28" s="60">
        <f>VLOOKUP($A28,'Return Data'!$B$7:$R$2292,12,0)</f>
        <v>2.7126000000000001</v>
      </c>
      <c r="K28" s="61">
        <f t="shared" si="3"/>
        <v>7</v>
      </c>
      <c r="L28" s="60">
        <f>VLOOKUP($A28,'Return Data'!$B$7:$R$2292,13,0)</f>
        <v>3.3287</v>
      </c>
      <c r="M28" s="61">
        <f t="shared" si="4"/>
        <v>9</v>
      </c>
      <c r="N28" s="60">
        <f>VLOOKUP($A28,'Return Data'!$B$7:$R$2292,17,0)</f>
        <v>3.8508</v>
      </c>
      <c r="O28" s="61">
        <f t="shared" si="5"/>
        <v>12</v>
      </c>
      <c r="P28" s="60">
        <f>VLOOKUP($A28,'Return Data'!$B$7:$R$2292,14,0)</f>
        <v>5.7359999999999998</v>
      </c>
      <c r="Q28" s="61">
        <f t="shared" si="7"/>
        <v>13</v>
      </c>
      <c r="R28" s="60">
        <f>VLOOKUP($A28,'Return Data'!$B$7:$R$2292,16,0)</f>
        <v>7.7693000000000003</v>
      </c>
      <c r="S28" s="62">
        <f t="shared" si="6"/>
        <v>14</v>
      </c>
    </row>
    <row r="29" spans="1:19" x14ac:dyDescent="0.3">
      <c r="A29" s="77" t="s">
        <v>78</v>
      </c>
      <c r="B29" s="59">
        <f>VLOOKUP($A29,'Return Data'!$B$7:$R$2292,3,0)</f>
        <v>44771</v>
      </c>
      <c r="C29" s="60">
        <f>VLOOKUP($A29,'Return Data'!$B$7:$R$2292,4,0)</f>
        <v>30.427</v>
      </c>
      <c r="D29" s="60">
        <f>VLOOKUP($A29,'Return Data'!$B$7:$R$2292,9,0)</f>
        <v>3.2757000000000001</v>
      </c>
      <c r="E29" s="61">
        <f t="shared" si="0"/>
        <v>24</v>
      </c>
      <c r="F29" s="60">
        <f>VLOOKUP($A29,'Return Data'!$B$7:$R$2292,10,0)</f>
        <v>2.6177999999999999</v>
      </c>
      <c r="G29" s="61">
        <f t="shared" si="1"/>
        <v>12</v>
      </c>
      <c r="H29" s="60">
        <f>VLOOKUP($A29,'Return Data'!$B$7:$R$2292,11,0)</f>
        <v>2.56</v>
      </c>
      <c r="I29" s="61">
        <f t="shared" si="2"/>
        <v>11</v>
      </c>
      <c r="J29" s="60">
        <f>VLOOKUP($A29,'Return Data'!$B$7:$R$2292,12,0)</f>
        <v>2.3351000000000002</v>
      </c>
      <c r="K29" s="61">
        <f t="shared" si="3"/>
        <v>10</v>
      </c>
      <c r="L29" s="60">
        <f>VLOOKUP($A29,'Return Data'!$B$7:$R$2292,13,0)</f>
        <v>2.8224</v>
      </c>
      <c r="M29" s="61">
        <f t="shared" si="4"/>
        <v>15</v>
      </c>
      <c r="N29" s="60">
        <f>VLOOKUP($A29,'Return Data'!$B$7:$R$2292,17,0)</f>
        <v>3.0232999999999999</v>
      </c>
      <c r="O29" s="61">
        <f t="shared" si="5"/>
        <v>16</v>
      </c>
      <c r="P29" s="60">
        <f>VLOOKUP($A29,'Return Data'!$B$7:$R$2292,14,0)</f>
        <v>5.8784000000000001</v>
      </c>
      <c r="Q29" s="61">
        <f t="shared" si="7"/>
        <v>12</v>
      </c>
      <c r="R29" s="60">
        <f>VLOOKUP($A29,'Return Data'!$B$7:$R$2292,16,0)</f>
        <v>8.1508000000000003</v>
      </c>
      <c r="S29" s="62">
        <f t="shared" si="6"/>
        <v>10</v>
      </c>
    </row>
    <row r="30" spans="1:19" x14ac:dyDescent="0.3">
      <c r="A30" s="77" t="s">
        <v>79</v>
      </c>
      <c r="B30" s="59">
        <f>VLOOKUP($A30,'Return Data'!$B$7:$R$2292,3,0)</f>
        <v>44771</v>
      </c>
      <c r="C30" s="60">
        <f>VLOOKUP($A30,'Return Data'!$B$7:$R$2292,4,0)</f>
        <v>37.583300000000001</v>
      </c>
      <c r="D30" s="60">
        <f>VLOOKUP($A30,'Return Data'!$B$7:$R$2292,9,0)</f>
        <v>10.3988</v>
      </c>
      <c r="E30" s="61">
        <f t="shared" si="0"/>
        <v>15</v>
      </c>
      <c r="F30" s="60">
        <f>VLOOKUP($A30,'Return Data'!$B$7:$R$2292,10,0)</f>
        <v>7.1806999999999999</v>
      </c>
      <c r="G30" s="61">
        <f t="shared" si="1"/>
        <v>3</v>
      </c>
      <c r="H30" s="60">
        <f>VLOOKUP($A30,'Return Data'!$B$7:$R$2292,11,0)</f>
        <v>5.7074999999999996</v>
      </c>
      <c r="I30" s="61">
        <f t="shared" si="2"/>
        <v>3</v>
      </c>
      <c r="J30" s="60">
        <f>VLOOKUP($A30,'Return Data'!$B$7:$R$2292,12,0)</f>
        <v>5.0610999999999997</v>
      </c>
      <c r="K30" s="61">
        <f t="shared" si="3"/>
        <v>3</v>
      </c>
      <c r="L30" s="60">
        <f>VLOOKUP($A30,'Return Data'!$B$7:$R$2292,13,0)</f>
        <v>4.9592999999999998</v>
      </c>
      <c r="M30" s="61">
        <f t="shared" si="4"/>
        <v>4</v>
      </c>
      <c r="N30" s="60">
        <f>VLOOKUP($A30,'Return Data'!$B$7:$R$2292,17,0)</f>
        <v>5.0597000000000003</v>
      </c>
      <c r="O30" s="61">
        <f t="shared" si="5"/>
        <v>7</v>
      </c>
      <c r="P30" s="60">
        <f>VLOOKUP($A30,'Return Data'!$B$7:$R$2292,14,0)</f>
        <v>6.7942999999999998</v>
      </c>
      <c r="Q30" s="61">
        <f t="shared" si="7"/>
        <v>5</v>
      </c>
      <c r="R30" s="60">
        <f>VLOOKUP($A30,'Return Data'!$B$7:$R$2292,16,0)</f>
        <v>8.7161000000000008</v>
      </c>
      <c r="S30" s="62">
        <f t="shared" si="6"/>
        <v>3</v>
      </c>
    </row>
    <row r="31" spans="1:19" x14ac:dyDescent="0.3">
      <c r="A31" s="77" t="s">
        <v>80</v>
      </c>
      <c r="B31" s="59">
        <f>VLOOKUP($A31,'Return Data'!$B$7:$R$2292,3,0)</f>
        <v>44771</v>
      </c>
      <c r="C31" s="60">
        <f>VLOOKUP($A31,'Return Data'!$B$7:$R$2292,4,0)</f>
        <v>19.994900000000001</v>
      </c>
      <c r="D31" s="60">
        <f>VLOOKUP($A31,'Return Data'!$B$7:$R$2292,9,0)</f>
        <v>7.5307000000000004</v>
      </c>
      <c r="E31" s="61">
        <f t="shared" si="0"/>
        <v>20</v>
      </c>
      <c r="F31" s="60">
        <f>VLOOKUP($A31,'Return Data'!$B$7:$R$2292,10,0)</f>
        <v>0.91479999999999995</v>
      </c>
      <c r="G31" s="61">
        <f t="shared" si="1"/>
        <v>19</v>
      </c>
      <c r="H31" s="60">
        <f>VLOOKUP($A31,'Return Data'!$B$7:$R$2292,11,0)</f>
        <v>-0.97809999999999997</v>
      </c>
      <c r="I31" s="61">
        <f t="shared" si="2"/>
        <v>25</v>
      </c>
      <c r="J31" s="60">
        <f>VLOOKUP($A31,'Return Data'!$B$7:$R$2292,12,0)</f>
        <v>-1.0726</v>
      </c>
      <c r="K31" s="61">
        <f t="shared" si="3"/>
        <v>25</v>
      </c>
      <c r="L31" s="60">
        <f>VLOOKUP($A31,'Return Data'!$B$7:$R$2292,13,0)</f>
        <v>0.67469999999999997</v>
      </c>
      <c r="M31" s="61">
        <f t="shared" si="4"/>
        <v>24</v>
      </c>
      <c r="N31" s="60">
        <f>VLOOKUP($A31,'Return Data'!$B$7:$R$2292,17,0)</f>
        <v>1.5379</v>
      </c>
      <c r="O31" s="61">
        <f t="shared" si="5"/>
        <v>24</v>
      </c>
      <c r="P31" s="60">
        <f>VLOOKUP($A31,'Return Data'!$B$7:$R$2292,14,0)</f>
        <v>4.7091000000000003</v>
      </c>
      <c r="Q31" s="61">
        <f t="shared" si="7"/>
        <v>23</v>
      </c>
      <c r="R31" s="60">
        <f>VLOOKUP($A31,'Return Data'!$B$7:$R$2292,16,0)</f>
        <v>6.6121999999999996</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24</v>
      </c>
      <c r="H32" s="60">
        <f>VLOOKUP($A32,'Return Data'!$B$7:$R$2292,11,0)</f>
        <v>0</v>
      </c>
      <c r="I32" s="61">
        <f t="shared" si="2"/>
        <v>23</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44771</v>
      </c>
      <c r="C33" s="60">
        <f>VLOOKUP($A33,'Return Data'!$B$7:$R$2292,4,0)</f>
        <v>26.726099999999999</v>
      </c>
      <c r="D33" s="60">
        <f>VLOOKUP($A33,'Return Data'!$B$7:$R$2292,9,0)</f>
        <v>5.9745999999999997</v>
      </c>
      <c r="E33" s="61">
        <f t="shared" si="0"/>
        <v>22</v>
      </c>
      <c r="F33" s="60">
        <f>VLOOKUP($A33,'Return Data'!$B$7:$R$2292,10,0)</f>
        <v>32.322400000000002</v>
      </c>
      <c r="G33" s="61">
        <f t="shared" si="1"/>
        <v>1</v>
      </c>
      <c r="H33" s="60">
        <f>VLOOKUP($A33,'Return Data'!$B$7:$R$2292,11,0)</f>
        <v>16.730499999999999</v>
      </c>
      <c r="I33" s="61">
        <f t="shared" si="2"/>
        <v>1</v>
      </c>
      <c r="J33" s="60">
        <f>VLOOKUP($A33,'Return Data'!$B$7:$R$2292,12,0)</f>
        <v>10.9742</v>
      </c>
      <c r="K33" s="61">
        <f t="shared" si="3"/>
        <v>1</v>
      </c>
      <c r="L33" s="60">
        <f>VLOOKUP($A33,'Return Data'!$B$7:$R$2292,13,0)</f>
        <v>19.2911</v>
      </c>
      <c r="M33" s="61">
        <f t="shared" si="4"/>
        <v>1</v>
      </c>
      <c r="N33" s="60">
        <f>VLOOKUP($A33,'Return Data'!$B$7:$R$2292,17,0)</f>
        <v>10.3749</v>
      </c>
      <c r="O33" s="61">
        <f>RANK(N33,N$8:N$33,0)</f>
        <v>1</v>
      </c>
      <c r="P33" s="60">
        <f>VLOOKUP($A33,'Return Data'!$B$7:$R$2292,14,0)</f>
        <v>8.9040999999999997</v>
      </c>
      <c r="Q33" s="61">
        <f>RANK(P33,P$8:P$33,0)</f>
        <v>1</v>
      </c>
      <c r="R33" s="60">
        <f>VLOOKUP($A33,'Return Data'!$B$7:$R$2292,16,0)</f>
        <v>8.2312999999999992</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12.218319230769232</v>
      </c>
      <c r="E35" s="83"/>
      <c r="F35" s="84">
        <f>AVERAGE(F8:F33)</f>
        <v>3.7640230769230767</v>
      </c>
      <c r="G35" s="83"/>
      <c r="H35" s="84">
        <f>AVERAGE(H8:H33)</f>
        <v>-1.936657692307693</v>
      </c>
      <c r="I35" s="83"/>
      <c r="J35" s="84">
        <f>AVERAGE(J8:J33)</f>
        <v>-0.84123461538461486</v>
      </c>
      <c r="K35" s="83"/>
      <c r="L35" s="84">
        <f>AVERAGE(L8:L33)</f>
        <v>1.3077076923076925</v>
      </c>
      <c r="M35" s="83"/>
      <c r="N35" s="84">
        <f>AVERAGE(N8:N33)</f>
        <v>2.5438399999999994</v>
      </c>
      <c r="O35" s="83"/>
      <c r="P35" s="84">
        <f>AVERAGE(P8:P33)</f>
        <v>5.9723083333333333</v>
      </c>
      <c r="Q35" s="83"/>
      <c r="R35" s="84">
        <f>AVERAGE(R8:R33)</f>
        <v>5.905507692307693</v>
      </c>
      <c r="S35" s="85"/>
    </row>
    <row r="36" spans="1:19" x14ac:dyDescent="0.3">
      <c r="A36" s="82" t="s">
        <v>28</v>
      </c>
      <c r="B36" s="83"/>
      <c r="C36" s="83"/>
      <c r="D36" s="84">
        <f>MIN(D8:D33)</f>
        <v>0</v>
      </c>
      <c r="E36" s="83"/>
      <c r="F36" s="84">
        <f>MIN(F8:F33)</f>
        <v>-2.2705000000000002</v>
      </c>
      <c r="G36" s="83"/>
      <c r="H36" s="84">
        <f>MIN(H8:H33)</f>
        <v>-118.4682</v>
      </c>
      <c r="I36" s="83"/>
      <c r="J36" s="84">
        <f>MIN(J8:J33)</f>
        <v>-78.978800000000007</v>
      </c>
      <c r="K36" s="83"/>
      <c r="L36" s="84">
        <f>MIN(L8:L33)</f>
        <v>-59.071800000000003</v>
      </c>
      <c r="M36" s="83"/>
      <c r="N36" s="84">
        <f>MIN(N8:N33)</f>
        <v>-36.024900000000002</v>
      </c>
      <c r="O36" s="83"/>
      <c r="P36" s="84">
        <f>MIN(P8:P33)</f>
        <v>4.6416000000000004</v>
      </c>
      <c r="Q36" s="83"/>
      <c r="R36" s="84">
        <f>MIN(R8:R33)</f>
        <v>-35.3369</v>
      </c>
      <c r="S36" s="85"/>
    </row>
    <row r="37" spans="1:19" ht="15" thickBot="1" x14ac:dyDescent="0.35">
      <c r="A37" s="86" t="s">
        <v>29</v>
      </c>
      <c r="B37" s="87"/>
      <c r="C37" s="87"/>
      <c r="D37" s="88">
        <f>MAX(D8:D33)</f>
        <v>46.710700000000003</v>
      </c>
      <c r="E37" s="87"/>
      <c r="F37" s="88">
        <f>MAX(F8:F33)</f>
        <v>32.322400000000002</v>
      </c>
      <c r="G37" s="87"/>
      <c r="H37" s="88">
        <f>MAX(H8:H33)</f>
        <v>16.730499999999999</v>
      </c>
      <c r="I37" s="87"/>
      <c r="J37" s="88">
        <f>MAX(J8:J33)</f>
        <v>10.9742</v>
      </c>
      <c r="K37" s="87"/>
      <c r="L37" s="88">
        <f>MAX(L8:L33)</f>
        <v>19.2911</v>
      </c>
      <c r="M37" s="87"/>
      <c r="N37" s="88">
        <f>MAX(N8:N33)</f>
        <v>10.3749</v>
      </c>
      <c r="O37" s="87"/>
      <c r="P37" s="88">
        <f>MAX(P8:P33)</f>
        <v>8.9040999999999997</v>
      </c>
      <c r="Q37" s="87"/>
      <c r="R37" s="88">
        <f>MAX(R8:R33)</f>
        <v>9.9675999999999991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44771</v>
      </c>
      <c r="C8" s="60">
        <f>VLOOKUP($A8,'Return Data'!$B$7:$R$2292,4,0)</f>
        <v>25.736799999999999</v>
      </c>
      <c r="D8" s="60">
        <f>VLOOKUP($A8,'Return Data'!$B$7:$R$2292,9,0)</f>
        <v>46.091000000000001</v>
      </c>
      <c r="E8" s="61">
        <f t="shared" ref="E8:E37" si="0">RANK(D8,D$8:D$37,0)</f>
        <v>2</v>
      </c>
      <c r="F8" s="60">
        <f>VLOOKUP($A8,'Return Data'!$B$7:$R$2292,10,0)</f>
        <v>13.717700000000001</v>
      </c>
      <c r="G8" s="61">
        <f t="shared" ref="G8:G37" si="1">RANK(F8,F$8:F$37,0)</f>
        <v>3</v>
      </c>
      <c r="H8" s="60">
        <f>VLOOKUP($A8,'Return Data'!$B$7:$R$2292,11,0)</f>
        <v>7.4489000000000001</v>
      </c>
      <c r="I8" s="61">
        <f t="shared" ref="I8:I37" si="2">RANK(H8,H$8:H$37,0)</f>
        <v>4</v>
      </c>
      <c r="J8" s="60">
        <f>VLOOKUP($A8,'Return Data'!$B$7:$R$2292,12,0)</f>
        <v>5.7035999999999998</v>
      </c>
      <c r="K8" s="61">
        <f t="shared" ref="K8:K37" si="3">RANK(J8,J$8:J$37,0)</f>
        <v>4</v>
      </c>
      <c r="L8" s="60">
        <f>VLOOKUP($A8,'Return Data'!$B$7:$R$2292,13,0)</f>
        <v>5.6454000000000004</v>
      </c>
      <c r="M8" s="61">
        <f t="shared" ref="M8:M37" si="4">RANK(L8,L$8:L$37,0)</f>
        <v>4</v>
      </c>
      <c r="N8" s="60">
        <f>VLOOKUP($A8,'Return Data'!$B$7:$R$2292,17,0)</f>
        <v>5.7988999999999997</v>
      </c>
      <c r="O8" s="61">
        <f t="shared" ref="O8:O35" si="5">RANK(N8,N$8:N$37,0)</f>
        <v>4</v>
      </c>
      <c r="P8" s="60">
        <f>VLOOKUP($A8,'Return Data'!$B$7:$R$2292,14,0)</f>
        <v>4.1997999999999998</v>
      </c>
      <c r="Q8" s="61">
        <f>RANK(P8,P$8:P$37,0)</f>
        <v>24</v>
      </c>
      <c r="R8" s="60">
        <f>VLOOKUP($A8,'Return Data'!$B$7:$R$2292,16,0)</f>
        <v>7.3578999999999999</v>
      </c>
      <c r="S8" s="62">
        <f t="shared" ref="S8:S37" si="6">RANK(R8,R$8:R$37,0)</f>
        <v>15</v>
      </c>
    </row>
    <row r="9" spans="1:19" x14ac:dyDescent="0.3">
      <c r="A9" s="77" t="s">
        <v>83</v>
      </c>
      <c r="B9" s="59">
        <f>VLOOKUP($A9,'Return Data'!$B$7:$R$2292,3,0)</f>
        <v>44771</v>
      </c>
      <c r="C9" s="60">
        <f>VLOOKUP($A9,'Return Data'!$B$7:$R$2292,4,0)</f>
        <v>37.214700000000001</v>
      </c>
      <c r="D9" s="60">
        <f>VLOOKUP($A9,'Return Data'!$B$7:$R$2292,9,0)</f>
        <v>46.0929</v>
      </c>
      <c r="E9" s="61">
        <f t="shared" si="0"/>
        <v>1</v>
      </c>
      <c r="F9" s="60">
        <f>VLOOKUP($A9,'Return Data'!$B$7:$R$2292,10,0)</f>
        <v>13.7216</v>
      </c>
      <c r="G9" s="61">
        <f t="shared" si="1"/>
        <v>2</v>
      </c>
      <c r="H9" s="60">
        <f>VLOOKUP($A9,'Return Data'!$B$7:$R$2292,11,0)</f>
        <v>7.4591000000000003</v>
      </c>
      <c r="I9" s="61">
        <f t="shared" si="2"/>
        <v>3</v>
      </c>
      <c r="J9" s="60">
        <f>VLOOKUP($A9,'Return Data'!$B$7:$R$2292,12,0)</f>
        <v>5.7106000000000003</v>
      </c>
      <c r="K9" s="61">
        <f t="shared" si="3"/>
        <v>3</v>
      </c>
      <c r="L9" s="60">
        <f>VLOOKUP($A9,'Return Data'!$B$7:$R$2292,13,0)</f>
        <v>5.6547999999999998</v>
      </c>
      <c r="M9" s="61">
        <f t="shared" si="4"/>
        <v>3</v>
      </c>
      <c r="N9" s="60">
        <f>VLOOKUP($A9,'Return Data'!$B$7:$R$2292,17,0)</f>
        <v>5.8090999999999999</v>
      </c>
      <c r="O9" s="61">
        <f t="shared" si="5"/>
        <v>3</v>
      </c>
      <c r="P9" s="60">
        <f>VLOOKUP($A9,'Return Data'!$B$7:$R$2292,14,0)</f>
        <v>4.2080000000000002</v>
      </c>
      <c r="Q9" s="61">
        <f>RANK(P9,P$8:P$37,0)</f>
        <v>23</v>
      </c>
      <c r="R9" s="60">
        <f>VLOOKUP($A9,'Return Data'!$B$7:$R$2292,16,0)</f>
        <v>7.6413000000000002</v>
      </c>
      <c r="S9" s="62">
        <f t="shared" si="6"/>
        <v>11</v>
      </c>
    </row>
    <row r="10" spans="1:19" x14ac:dyDescent="0.3">
      <c r="A10" s="77" t="s">
        <v>84</v>
      </c>
      <c r="B10" s="59">
        <f>VLOOKUP($A10,'Return Data'!$B$7:$R$2292,3,0)</f>
        <v>44771</v>
      </c>
      <c r="C10" s="60">
        <f>VLOOKUP($A10,'Return Data'!$B$7:$R$2292,4,0)</f>
        <v>0.39589999999999997</v>
      </c>
      <c r="D10" s="60">
        <f>VLOOKUP($A10,'Return Data'!$B$7:$R$2292,9,0)</f>
        <v>0.30740000000000001</v>
      </c>
      <c r="E10" s="61">
        <f t="shared" si="0"/>
        <v>29</v>
      </c>
      <c r="F10" s="60">
        <f>VLOOKUP($A10,'Return Data'!$B$7:$R$2292,10,0)</f>
        <v>0.40570000000000001</v>
      </c>
      <c r="G10" s="61">
        <f t="shared" si="1"/>
        <v>24</v>
      </c>
      <c r="H10" s="60">
        <f>VLOOKUP($A10,'Return Data'!$B$7:$R$2292,11,0)</f>
        <v>-118.47629999999999</v>
      </c>
      <c r="I10" s="61">
        <f t="shared" si="2"/>
        <v>30</v>
      </c>
      <c r="J10" s="60">
        <f>VLOOKUP($A10,'Return Data'!$B$7:$R$2292,12,0)</f>
        <v>-78.984200000000001</v>
      </c>
      <c r="K10" s="61">
        <f t="shared" si="3"/>
        <v>30</v>
      </c>
      <c r="L10" s="60">
        <f>VLOOKUP($A10,'Return Data'!$B$7:$R$2292,13,0)</f>
        <v>-59.075899999999997</v>
      </c>
      <c r="M10" s="61">
        <f t="shared" si="4"/>
        <v>30</v>
      </c>
      <c r="N10" s="60">
        <f>VLOOKUP($A10,'Return Data'!$B$7:$R$2292,17,0)</f>
        <v>-36.027999999999999</v>
      </c>
      <c r="O10" s="61">
        <f t="shared" si="5"/>
        <v>29</v>
      </c>
      <c r="P10" s="60"/>
      <c r="Q10" s="61"/>
      <c r="R10" s="60">
        <f>VLOOKUP($A10,'Return Data'!$B$7:$R$2292,16,0)</f>
        <v>-35.337800000000001</v>
      </c>
      <c r="S10" s="62">
        <f t="shared" si="6"/>
        <v>30</v>
      </c>
    </row>
    <row r="11" spans="1:19" x14ac:dyDescent="0.3">
      <c r="A11" s="77" t="s">
        <v>85</v>
      </c>
      <c r="B11" s="59">
        <f>VLOOKUP($A11,'Return Data'!$B$7:$R$2292,3,0)</f>
        <v>44771</v>
      </c>
      <c r="C11" s="60">
        <f>VLOOKUP($A11,'Return Data'!$B$7:$R$2292,4,0)</f>
        <v>0.57240000000000002</v>
      </c>
      <c r="D11" s="60">
        <f>VLOOKUP($A11,'Return Data'!$B$7:$R$2292,9,0)</f>
        <v>0.42530000000000001</v>
      </c>
      <c r="E11" s="61">
        <f t="shared" si="0"/>
        <v>28</v>
      </c>
      <c r="F11" s="60">
        <f>VLOOKUP($A11,'Return Data'!$B$7:$R$2292,10,0)</f>
        <v>0.4209</v>
      </c>
      <c r="G11" s="61">
        <f t="shared" si="1"/>
        <v>23</v>
      </c>
      <c r="H11" s="60">
        <f>VLOOKUP($A11,'Return Data'!$B$7:$R$2292,11,0)</f>
        <v>-118.4654</v>
      </c>
      <c r="I11" s="61">
        <f t="shared" si="2"/>
        <v>29</v>
      </c>
      <c r="J11" s="60">
        <f>VLOOKUP($A11,'Return Data'!$B$7:$R$2292,12,0)</f>
        <v>-78.977000000000004</v>
      </c>
      <c r="K11" s="61">
        <f t="shared" si="3"/>
        <v>29</v>
      </c>
      <c r="L11" s="60">
        <f>VLOOKUP($A11,'Return Data'!$B$7:$R$2292,13,0)</f>
        <v>-59.070399999999999</v>
      </c>
      <c r="M11" s="61">
        <f t="shared" si="4"/>
        <v>29</v>
      </c>
      <c r="N11" s="60">
        <f>VLOOKUP($A11,'Return Data'!$B$7:$R$2292,17,0)</f>
        <v>-36.023800000000001</v>
      </c>
      <c r="O11" s="61">
        <f t="shared" si="5"/>
        <v>28</v>
      </c>
      <c r="P11" s="60"/>
      <c r="Q11" s="61"/>
      <c r="R11" s="60">
        <f>VLOOKUP($A11,'Return Data'!$B$7:$R$2292,16,0)</f>
        <v>-35.3352</v>
      </c>
      <c r="S11" s="62">
        <f t="shared" si="6"/>
        <v>29</v>
      </c>
    </row>
    <row r="12" spans="1:19" x14ac:dyDescent="0.3">
      <c r="A12" s="77" t="s">
        <v>86</v>
      </c>
      <c r="B12" s="59">
        <f>VLOOKUP($A12,'Return Data'!$B$7:$R$2292,3,0)</f>
        <v>44771</v>
      </c>
      <c r="C12" s="60">
        <f>VLOOKUP($A12,'Return Data'!$B$7:$R$2292,4,0)</f>
        <v>23.736699999999999</v>
      </c>
      <c r="D12" s="60">
        <f>VLOOKUP($A12,'Return Data'!$B$7:$R$2292,9,0)</f>
        <v>15.679</v>
      </c>
      <c r="E12" s="61">
        <f t="shared" si="0"/>
        <v>7</v>
      </c>
      <c r="F12" s="60">
        <f>VLOOKUP($A12,'Return Data'!$B$7:$R$2292,10,0)</f>
        <v>-0.61409999999999998</v>
      </c>
      <c r="G12" s="61">
        <f t="shared" si="1"/>
        <v>29</v>
      </c>
      <c r="H12" s="60">
        <f>VLOOKUP($A12,'Return Data'!$B$7:$R$2292,11,0)</f>
        <v>8.8800000000000004E-2</v>
      </c>
      <c r="I12" s="61">
        <f t="shared" si="2"/>
        <v>20</v>
      </c>
      <c r="J12" s="60">
        <f>VLOOKUP($A12,'Return Data'!$B$7:$R$2292,12,0)</f>
        <v>0.04</v>
      </c>
      <c r="K12" s="61">
        <f t="shared" si="3"/>
        <v>22</v>
      </c>
      <c r="L12" s="60">
        <f>VLOOKUP($A12,'Return Data'!$B$7:$R$2292,13,0)</f>
        <v>1.7183999999999999</v>
      </c>
      <c r="M12" s="61">
        <f t="shared" si="4"/>
        <v>19</v>
      </c>
      <c r="N12" s="60">
        <f>VLOOKUP($A12,'Return Data'!$B$7:$R$2292,17,0)</f>
        <v>2.6522000000000001</v>
      </c>
      <c r="O12" s="61">
        <f t="shared" si="5"/>
        <v>16</v>
      </c>
      <c r="P12" s="60">
        <f>VLOOKUP($A12,'Return Data'!$B$7:$R$2292,14,0)</f>
        <v>6.0646000000000004</v>
      </c>
      <c r="Q12" s="61">
        <f t="shared" ref="Q12:Q35" si="7">RANK(P12,P$8:P$37,0)</f>
        <v>9</v>
      </c>
      <c r="R12" s="60">
        <f>VLOOKUP($A12,'Return Data'!$B$7:$R$2292,16,0)</f>
        <v>7.9771999999999998</v>
      </c>
      <c r="S12" s="62">
        <f t="shared" si="6"/>
        <v>7</v>
      </c>
    </row>
    <row r="13" spans="1:19" x14ac:dyDescent="0.3">
      <c r="A13" s="77" t="s">
        <v>1967</v>
      </c>
      <c r="B13" s="59">
        <f>VLOOKUP($A13,'Return Data'!$B$7:$R$2292,3,0)</f>
        <v>44771</v>
      </c>
      <c r="C13" s="60">
        <f>VLOOKUP($A13,'Return Data'!$B$7:$R$2292,4,0)</f>
        <v>36.886099999999999</v>
      </c>
      <c r="D13" s="60">
        <f>VLOOKUP($A13,'Return Data'!$B$7:$R$2292,9,0)</f>
        <v>13.116</v>
      </c>
      <c r="E13" s="61">
        <f t="shared" si="0"/>
        <v>11</v>
      </c>
      <c r="F13" s="60">
        <f>VLOOKUP($A13,'Return Data'!$B$7:$R$2292,10,0)</f>
        <v>2.1998000000000002</v>
      </c>
      <c r="G13" s="61">
        <f t="shared" si="1"/>
        <v>12</v>
      </c>
      <c r="H13" s="60">
        <f>VLOOKUP($A13,'Return Data'!$B$7:$R$2292,11,0)</f>
        <v>2.1642000000000001</v>
      </c>
      <c r="I13" s="61">
        <f t="shared" si="2"/>
        <v>11</v>
      </c>
      <c r="J13" s="60">
        <f>VLOOKUP($A13,'Return Data'!$B$7:$R$2292,12,0)</f>
        <v>1.2261</v>
      </c>
      <c r="K13" s="61">
        <f t="shared" si="3"/>
        <v>14</v>
      </c>
      <c r="L13" s="60">
        <f>VLOOKUP($A13,'Return Data'!$B$7:$R$2292,13,0)</f>
        <v>2.0752000000000002</v>
      </c>
      <c r="M13" s="61">
        <f t="shared" si="4"/>
        <v>16</v>
      </c>
      <c r="N13" s="60">
        <f>VLOOKUP($A13,'Return Data'!$B$7:$R$2292,17,0)</f>
        <v>1.8116000000000001</v>
      </c>
      <c r="O13" s="61">
        <f t="shared" si="5"/>
        <v>22</v>
      </c>
      <c r="P13" s="60">
        <f>VLOOKUP($A13,'Return Data'!$B$7:$R$2292,14,0)</f>
        <v>4.1482999999999999</v>
      </c>
      <c r="Q13" s="61">
        <f t="shared" si="7"/>
        <v>25</v>
      </c>
      <c r="R13" s="60">
        <f>VLOOKUP($A13,'Return Data'!$B$7:$R$2292,16,0)</f>
        <v>7.5830000000000002</v>
      </c>
      <c r="S13" s="62">
        <f t="shared" si="6"/>
        <v>12</v>
      </c>
    </row>
    <row r="14" spans="1:19" x14ac:dyDescent="0.3">
      <c r="A14" s="77" t="s">
        <v>89</v>
      </c>
      <c r="B14" s="59">
        <f>VLOOKUP($A14,'Return Data'!$B$7:$R$2292,3,0)</f>
        <v>44771</v>
      </c>
      <c r="C14" s="60">
        <f>VLOOKUP($A14,'Return Data'!$B$7:$R$2292,4,0)</f>
        <v>24.418500000000002</v>
      </c>
      <c r="D14" s="60">
        <f>VLOOKUP($A14,'Return Data'!$B$7:$R$2292,9,0)</f>
        <v>11.6349</v>
      </c>
      <c r="E14" s="61">
        <f t="shared" si="0"/>
        <v>13</v>
      </c>
      <c r="F14" s="60">
        <f>VLOOKUP($A14,'Return Data'!$B$7:$R$2292,10,0)</f>
        <v>2.2530999999999999</v>
      </c>
      <c r="G14" s="61">
        <f t="shared" si="1"/>
        <v>11</v>
      </c>
      <c r="H14" s="60">
        <f>VLOOKUP($A14,'Return Data'!$B$7:$R$2292,11,0)</f>
        <v>1.0643</v>
      </c>
      <c r="I14" s="61">
        <f t="shared" si="2"/>
        <v>16</v>
      </c>
      <c r="J14" s="60">
        <f>VLOOKUP($A14,'Return Data'!$B$7:$R$2292,12,0)</f>
        <v>1.0279</v>
      </c>
      <c r="K14" s="61">
        <f t="shared" si="3"/>
        <v>15</v>
      </c>
      <c r="L14" s="60">
        <f>VLOOKUP($A14,'Return Data'!$B$7:$R$2292,13,0)</f>
        <v>1.5445</v>
      </c>
      <c r="M14" s="61">
        <f t="shared" si="4"/>
        <v>20</v>
      </c>
      <c r="N14" s="60">
        <f>VLOOKUP($A14,'Return Data'!$B$7:$R$2292,17,0)</f>
        <v>1.6012</v>
      </c>
      <c r="O14" s="61">
        <f t="shared" si="5"/>
        <v>24</v>
      </c>
      <c r="P14" s="60">
        <f>VLOOKUP($A14,'Return Data'!$B$7:$R$2292,14,0)</f>
        <v>4.0297000000000001</v>
      </c>
      <c r="Q14" s="61">
        <f t="shared" si="7"/>
        <v>26</v>
      </c>
      <c r="R14" s="60">
        <f>VLOOKUP($A14,'Return Data'!$B$7:$R$2292,16,0)</f>
        <v>7.0107999999999997</v>
      </c>
      <c r="S14" s="62">
        <f t="shared" si="6"/>
        <v>16</v>
      </c>
    </row>
    <row r="15" spans="1:19" x14ac:dyDescent="0.3">
      <c r="A15" s="77" t="s">
        <v>90</v>
      </c>
      <c r="B15" s="59">
        <f>VLOOKUP($A15,'Return Data'!$B$7:$R$2292,3,0)</f>
        <v>44771</v>
      </c>
      <c r="C15" s="60">
        <f>VLOOKUP($A15,'Return Data'!$B$7:$R$2292,4,0)</f>
        <v>2699.4692</v>
      </c>
      <c r="D15" s="60">
        <f>VLOOKUP($A15,'Return Data'!$B$7:$R$2292,9,0)</f>
        <v>5.5252999999999997</v>
      </c>
      <c r="E15" s="61">
        <f t="shared" si="0"/>
        <v>24</v>
      </c>
      <c r="F15" s="60">
        <f>VLOOKUP($A15,'Return Data'!$B$7:$R$2292,10,0)</f>
        <v>1.0616000000000001</v>
      </c>
      <c r="G15" s="61">
        <f t="shared" si="1"/>
        <v>14</v>
      </c>
      <c r="H15" s="60">
        <f>VLOOKUP($A15,'Return Data'!$B$7:$R$2292,11,0)</f>
        <v>0.67600000000000005</v>
      </c>
      <c r="I15" s="61">
        <f t="shared" si="2"/>
        <v>18</v>
      </c>
      <c r="J15" s="60">
        <f>VLOOKUP($A15,'Return Data'!$B$7:$R$2292,12,0)</f>
        <v>0.84589999999999999</v>
      </c>
      <c r="K15" s="61">
        <f t="shared" si="3"/>
        <v>16</v>
      </c>
      <c r="L15" s="60">
        <f>VLOOKUP($A15,'Return Data'!$B$7:$R$2292,13,0)</f>
        <v>2.1920000000000002</v>
      </c>
      <c r="M15" s="61">
        <f t="shared" si="4"/>
        <v>13</v>
      </c>
      <c r="N15" s="60">
        <f>VLOOKUP($A15,'Return Data'!$B$7:$R$2292,17,0)</f>
        <v>2.2404000000000002</v>
      </c>
      <c r="O15" s="61">
        <f t="shared" si="5"/>
        <v>19</v>
      </c>
      <c r="P15" s="60">
        <f>VLOOKUP($A15,'Return Data'!$B$7:$R$2292,14,0)</f>
        <v>6.2712000000000003</v>
      </c>
      <c r="Q15" s="61">
        <f t="shared" si="7"/>
        <v>4</v>
      </c>
      <c r="R15" s="60">
        <f>VLOOKUP($A15,'Return Data'!$B$7:$R$2292,16,0)</f>
        <v>6.7363</v>
      </c>
      <c r="S15" s="62">
        <f t="shared" si="6"/>
        <v>18</v>
      </c>
    </row>
    <row r="16" spans="1:19" x14ac:dyDescent="0.3">
      <c r="A16" s="77" t="s">
        <v>92</v>
      </c>
      <c r="B16" s="59">
        <f>VLOOKUP($A16,'Return Data'!$B$7:$R$2292,3,0)</f>
        <v>44771</v>
      </c>
      <c r="C16" s="60">
        <f>VLOOKUP($A16,'Return Data'!$B$7:$R$2292,4,0)</f>
        <v>93.716399999999993</v>
      </c>
      <c r="D16" s="60">
        <f>VLOOKUP($A16,'Return Data'!$B$7:$R$2292,9,0)</f>
        <v>4.7323000000000004</v>
      </c>
      <c r="E16" s="61">
        <f t="shared" si="0"/>
        <v>26</v>
      </c>
      <c r="F16" s="60">
        <f>VLOOKUP($A16,'Return Data'!$B$7:$R$2292,10,0)</f>
        <v>3.4116</v>
      </c>
      <c r="G16" s="61">
        <f t="shared" si="1"/>
        <v>9</v>
      </c>
      <c r="H16" s="60">
        <f>VLOOKUP($A16,'Return Data'!$B$7:$R$2292,11,0)</f>
        <v>40.735199999999999</v>
      </c>
      <c r="I16" s="61">
        <f t="shared" si="2"/>
        <v>1</v>
      </c>
      <c r="J16" s="60">
        <f>VLOOKUP($A16,'Return Data'!$B$7:$R$2292,12,0)</f>
        <v>28.739799999999999</v>
      </c>
      <c r="K16" s="61">
        <f t="shared" si="3"/>
        <v>1</v>
      </c>
      <c r="L16" s="60">
        <f>VLOOKUP($A16,'Return Data'!$B$7:$R$2292,13,0)</f>
        <v>30.574100000000001</v>
      </c>
      <c r="M16" s="61">
        <f t="shared" si="4"/>
        <v>1</v>
      </c>
      <c r="N16" s="60">
        <f>VLOOKUP($A16,'Return Data'!$B$7:$R$2292,17,0)</f>
        <v>18.7044</v>
      </c>
      <c r="O16" s="61">
        <f t="shared" si="5"/>
        <v>1</v>
      </c>
      <c r="P16" s="60">
        <f>VLOOKUP($A16,'Return Data'!$B$7:$R$2292,14,0)</f>
        <v>11.3072</v>
      </c>
      <c r="Q16" s="61">
        <f t="shared" si="7"/>
        <v>1</v>
      </c>
      <c r="R16" s="60">
        <f>VLOOKUP($A16,'Return Data'!$B$7:$R$2292,16,0)</f>
        <v>9.2033000000000005</v>
      </c>
      <c r="S16" s="62">
        <f t="shared" si="6"/>
        <v>1</v>
      </c>
    </row>
    <row r="17" spans="1:19" x14ac:dyDescent="0.3">
      <c r="A17" s="77" t="s">
        <v>93</v>
      </c>
      <c r="B17" s="59">
        <f>VLOOKUP($A17,'Return Data'!$B$7:$R$2292,3,0)</f>
        <v>44771</v>
      </c>
      <c r="C17" s="60">
        <f>VLOOKUP($A17,'Return Data'!$B$7:$R$2292,4,0)</f>
        <v>72.744299999999996</v>
      </c>
      <c r="D17" s="60">
        <f>VLOOKUP($A17,'Return Data'!$B$7:$R$2292,9,0)</f>
        <v>9.5253999999999994</v>
      </c>
      <c r="E17" s="61">
        <f t="shared" si="0"/>
        <v>16</v>
      </c>
      <c r="F17" s="60">
        <f>VLOOKUP($A17,'Return Data'!$B$7:$R$2292,10,0)</f>
        <v>0.70589999999999997</v>
      </c>
      <c r="G17" s="61">
        <f t="shared" si="1"/>
        <v>19</v>
      </c>
      <c r="H17" s="60">
        <f>VLOOKUP($A17,'Return Data'!$B$7:$R$2292,11,0)</f>
        <v>-0.31080000000000002</v>
      </c>
      <c r="I17" s="61">
        <f t="shared" si="2"/>
        <v>24</v>
      </c>
      <c r="J17" s="60">
        <f>VLOOKUP($A17,'Return Data'!$B$7:$R$2292,12,0)</f>
        <v>-0.45390000000000003</v>
      </c>
      <c r="K17" s="61">
        <f t="shared" si="3"/>
        <v>25</v>
      </c>
      <c r="L17" s="60">
        <f>VLOOKUP($A17,'Return Data'!$B$7:$R$2292,13,0)</f>
        <v>0.36730000000000002</v>
      </c>
      <c r="M17" s="61">
        <f t="shared" si="4"/>
        <v>25</v>
      </c>
      <c r="N17" s="60">
        <f>VLOOKUP($A17,'Return Data'!$B$7:$R$2292,17,0)</f>
        <v>4.7195</v>
      </c>
      <c r="O17" s="61">
        <f t="shared" si="5"/>
        <v>6</v>
      </c>
      <c r="P17" s="60">
        <f>VLOOKUP($A17,'Return Data'!$B$7:$R$2292,14,0)</f>
        <v>6.1585999999999999</v>
      </c>
      <c r="Q17" s="61">
        <f t="shared" si="7"/>
        <v>5</v>
      </c>
      <c r="R17" s="60">
        <f>VLOOKUP($A17,'Return Data'!$B$7:$R$2292,16,0)</f>
        <v>8.1697000000000006</v>
      </c>
      <c r="S17" s="62">
        <f t="shared" si="6"/>
        <v>3</v>
      </c>
    </row>
    <row r="18" spans="1:19" x14ac:dyDescent="0.3">
      <c r="A18" s="77" t="s">
        <v>94</v>
      </c>
      <c r="B18" s="59">
        <f>VLOOKUP($A18,'Return Data'!$B$7:$R$2292,3,0)</f>
        <v>44771</v>
      </c>
      <c r="C18" s="60">
        <f>VLOOKUP($A18,'Return Data'!$B$7:$R$2292,4,0)</f>
        <v>72.744299999999996</v>
      </c>
      <c r="D18" s="60">
        <f>VLOOKUP($A18,'Return Data'!$B$7:$R$2292,9,0)</f>
        <v>9.5253999999999994</v>
      </c>
      <c r="E18" s="61">
        <f t="shared" si="0"/>
        <v>16</v>
      </c>
      <c r="F18" s="60">
        <f>VLOOKUP($A18,'Return Data'!$B$7:$R$2292,10,0)</f>
        <v>0.70589999999999997</v>
      </c>
      <c r="G18" s="61">
        <f t="shared" si="1"/>
        <v>19</v>
      </c>
      <c r="H18" s="60">
        <f>VLOOKUP($A18,'Return Data'!$B$7:$R$2292,11,0)</f>
        <v>-0.31080000000000002</v>
      </c>
      <c r="I18" s="61">
        <f t="shared" si="2"/>
        <v>24</v>
      </c>
      <c r="J18" s="60">
        <f>VLOOKUP($A18,'Return Data'!$B$7:$R$2292,12,0)</f>
        <v>-0.45390000000000003</v>
      </c>
      <c r="K18" s="61">
        <f t="shared" si="3"/>
        <v>25</v>
      </c>
      <c r="L18" s="60">
        <f>VLOOKUP($A18,'Return Data'!$B$7:$R$2292,13,0)</f>
        <v>0.36730000000000002</v>
      </c>
      <c r="M18" s="61">
        <f t="shared" si="4"/>
        <v>25</v>
      </c>
      <c r="N18" s="60">
        <f>VLOOKUP($A18,'Return Data'!$B$7:$R$2292,17,0)</f>
        <v>4.7195</v>
      </c>
      <c r="O18" s="61">
        <f t="shared" si="5"/>
        <v>6</v>
      </c>
      <c r="P18" s="60">
        <f>VLOOKUP($A18,'Return Data'!$B$7:$R$2292,14,0)</f>
        <v>6.1585999999999999</v>
      </c>
      <c r="Q18" s="61">
        <f t="shared" si="7"/>
        <v>5</v>
      </c>
      <c r="R18" s="60">
        <f>VLOOKUP($A18,'Return Data'!$B$7:$R$2292,16,0)</f>
        <v>8.1697000000000006</v>
      </c>
      <c r="S18" s="62">
        <f t="shared" si="6"/>
        <v>3</v>
      </c>
    </row>
    <row r="19" spans="1:19" x14ac:dyDescent="0.3">
      <c r="A19" s="77" t="s">
        <v>95</v>
      </c>
      <c r="B19" s="59">
        <f>VLOOKUP($A19,'Return Data'!$B$7:$R$2292,3,0)</f>
        <v>44771</v>
      </c>
      <c r="C19" s="60">
        <f>VLOOKUP($A19,'Return Data'!$B$7:$R$2292,4,0)</f>
        <v>72.744299999999996</v>
      </c>
      <c r="D19" s="60">
        <f>VLOOKUP($A19,'Return Data'!$B$7:$R$2292,9,0)</f>
        <v>9.5253999999999994</v>
      </c>
      <c r="E19" s="61">
        <f t="shared" si="0"/>
        <v>16</v>
      </c>
      <c r="F19" s="60">
        <f>VLOOKUP($A19,'Return Data'!$B$7:$R$2292,10,0)</f>
        <v>0.70589999999999997</v>
      </c>
      <c r="G19" s="61">
        <f t="shared" si="1"/>
        <v>19</v>
      </c>
      <c r="H19" s="60">
        <f>VLOOKUP($A19,'Return Data'!$B$7:$R$2292,11,0)</f>
        <v>-0.31080000000000002</v>
      </c>
      <c r="I19" s="61">
        <f t="shared" si="2"/>
        <v>24</v>
      </c>
      <c r="J19" s="60">
        <f>VLOOKUP($A19,'Return Data'!$B$7:$R$2292,12,0)</f>
        <v>-0.45390000000000003</v>
      </c>
      <c r="K19" s="61">
        <f t="shared" si="3"/>
        <v>25</v>
      </c>
      <c r="L19" s="60">
        <f>VLOOKUP($A19,'Return Data'!$B$7:$R$2292,13,0)</f>
        <v>0.36730000000000002</v>
      </c>
      <c r="M19" s="61">
        <f t="shared" si="4"/>
        <v>25</v>
      </c>
      <c r="N19" s="60">
        <f>VLOOKUP($A19,'Return Data'!$B$7:$R$2292,17,0)</f>
        <v>4.7195</v>
      </c>
      <c r="O19" s="61">
        <f t="shared" si="5"/>
        <v>6</v>
      </c>
      <c r="P19" s="60">
        <f>VLOOKUP($A19,'Return Data'!$B$7:$R$2292,14,0)</f>
        <v>6.1585999999999999</v>
      </c>
      <c r="Q19" s="61">
        <f t="shared" si="7"/>
        <v>5</v>
      </c>
      <c r="R19" s="60">
        <f>VLOOKUP($A19,'Return Data'!$B$7:$R$2292,16,0)</f>
        <v>8.1697000000000006</v>
      </c>
      <c r="S19" s="62">
        <f t="shared" si="6"/>
        <v>3</v>
      </c>
    </row>
    <row r="20" spans="1:19" x14ac:dyDescent="0.3">
      <c r="A20" s="77" t="s">
        <v>96</v>
      </c>
      <c r="B20" s="59">
        <f>VLOOKUP($A20,'Return Data'!$B$7:$R$2292,3,0)</f>
        <v>44771</v>
      </c>
      <c r="C20" s="60">
        <f>VLOOKUP($A20,'Return Data'!$B$7:$R$2292,4,0)</f>
        <v>28.689</v>
      </c>
      <c r="D20" s="60">
        <f>VLOOKUP($A20,'Return Data'!$B$7:$R$2292,9,0)</f>
        <v>12.7575</v>
      </c>
      <c r="E20" s="61">
        <f t="shared" si="0"/>
        <v>12</v>
      </c>
      <c r="F20" s="60">
        <f>VLOOKUP($A20,'Return Data'!$B$7:$R$2292,10,0)</f>
        <v>0.76339999999999997</v>
      </c>
      <c r="G20" s="61">
        <f t="shared" si="1"/>
        <v>18</v>
      </c>
      <c r="H20" s="60">
        <f>VLOOKUP($A20,'Return Data'!$B$7:$R$2292,11,0)</f>
        <v>-0.1565</v>
      </c>
      <c r="I20" s="61">
        <f t="shared" si="2"/>
        <v>22</v>
      </c>
      <c r="J20" s="60">
        <f>VLOOKUP($A20,'Return Data'!$B$7:$R$2292,12,0)</f>
        <v>-0.1076</v>
      </c>
      <c r="K20" s="61">
        <f t="shared" si="3"/>
        <v>24</v>
      </c>
      <c r="L20" s="60">
        <f>VLOOKUP($A20,'Return Data'!$B$7:$R$2292,13,0)</f>
        <v>0.94510000000000005</v>
      </c>
      <c r="M20" s="61">
        <f t="shared" si="4"/>
        <v>22</v>
      </c>
      <c r="N20" s="60">
        <f>VLOOKUP($A20,'Return Data'!$B$7:$R$2292,17,0)</f>
        <v>1.4883999999999999</v>
      </c>
      <c r="O20" s="61">
        <f t="shared" si="5"/>
        <v>26</v>
      </c>
      <c r="P20" s="60">
        <f>VLOOKUP($A20,'Return Data'!$B$7:$R$2292,14,0)</f>
        <v>3.8243</v>
      </c>
      <c r="Q20" s="61">
        <f t="shared" si="7"/>
        <v>27</v>
      </c>
      <c r="R20" s="60">
        <f>VLOOKUP($A20,'Return Data'!$B$7:$R$2292,16,0)</f>
        <v>7.3681000000000001</v>
      </c>
      <c r="S20" s="62">
        <f t="shared" si="6"/>
        <v>14</v>
      </c>
    </row>
    <row r="21" spans="1:19" x14ac:dyDescent="0.3">
      <c r="A21" s="77" t="s">
        <v>97</v>
      </c>
      <c r="B21" s="59">
        <f>VLOOKUP($A21,'Return Data'!$B$7:$R$2292,3,0)</f>
        <v>44771</v>
      </c>
      <c r="C21" s="60">
        <f>VLOOKUP($A21,'Return Data'!$B$7:$R$2292,4,0)</f>
        <v>29.416599999999999</v>
      </c>
      <c r="D21" s="60">
        <f>VLOOKUP($A21,'Return Data'!$B$7:$R$2292,9,0)</f>
        <v>19.404599999999999</v>
      </c>
      <c r="E21" s="61">
        <f t="shared" si="0"/>
        <v>3</v>
      </c>
      <c r="F21" s="60">
        <f>VLOOKUP($A21,'Return Data'!$B$7:$R$2292,10,0)</f>
        <v>3.7309000000000001</v>
      </c>
      <c r="G21" s="61">
        <f t="shared" si="1"/>
        <v>6</v>
      </c>
      <c r="H21" s="60">
        <f>VLOOKUP($A21,'Return Data'!$B$7:$R$2292,11,0)</f>
        <v>3.6294</v>
      </c>
      <c r="I21" s="61">
        <f t="shared" si="2"/>
        <v>6</v>
      </c>
      <c r="J21" s="60">
        <f>VLOOKUP($A21,'Return Data'!$B$7:$R$2292,12,0)</f>
        <v>2.2639</v>
      </c>
      <c r="K21" s="61">
        <f t="shared" si="3"/>
        <v>9</v>
      </c>
      <c r="L21" s="60">
        <f>VLOOKUP($A21,'Return Data'!$B$7:$R$2292,13,0)</f>
        <v>3.3227000000000002</v>
      </c>
      <c r="M21" s="61">
        <f t="shared" si="4"/>
        <v>7</v>
      </c>
      <c r="N21" s="60">
        <f>VLOOKUP($A21,'Return Data'!$B$7:$R$2292,17,0)</f>
        <v>4.3028000000000004</v>
      </c>
      <c r="O21" s="61">
        <f t="shared" si="5"/>
        <v>10</v>
      </c>
      <c r="P21" s="60">
        <f>VLOOKUP($A21,'Return Data'!$B$7:$R$2292,14,0)</f>
        <v>6.9183000000000003</v>
      </c>
      <c r="Q21" s="61">
        <f t="shared" si="7"/>
        <v>3</v>
      </c>
      <c r="R21" s="60">
        <f>VLOOKUP($A21,'Return Data'!$B$7:$R$2292,16,0)</f>
        <v>8.9937000000000005</v>
      </c>
      <c r="S21" s="62">
        <f t="shared" si="6"/>
        <v>2</v>
      </c>
    </row>
    <row r="22" spans="1:19" x14ac:dyDescent="0.3">
      <c r="A22" s="77" t="s">
        <v>98</v>
      </c>
      <c r="B22" s="59">
        <f>VLOOKUP($A22,'Return Data'!$B$7:$R$2292,3,0)</f>
        <v>44771</v>
      </c>
      <c r="C22" s="60">
        <f>VLOOKUP($A22,'Return Data'!$B$7:$R$2292,4,0)</f>
        <v>17.977699999999999</v>
      </c>
      <c r="D22" s="60">
        <f>VLOOKUP($A22,'Return Data'!$B$7:$R$2292,9,0)</f>
        <v>13.445399999999999</v>
      </c>
      <c r="E22" s="61">
        <f t="shared" si="0"/>
        <v>9</v>
      </c>
      <c r="F22" s="60">
        <f>VLOOKUP($A22,'Return Data'!$B$7:$R$2292,10,0)</f>
        <v>0.88100000000000001</v>
      </c>
      <c r="G22" s="61">
        <f t="shared" si="1"/>
        <v>16</v>
      </c>
      <c r="H22" s="60">
        <f>VLOOKUP($A22,'Return Data'!$B$7:$R$2292,11,0)</f>
        <v>1.0722</v>
      </c>
      <c r="I22" s="61">
        <f t="shared" si="2"/>
        <v>15</v>
      </c>
      <c r="J22" s="60">
        <f>VLOOKUP($A22,'Return Data'!$B$7:$R$2292,12,0)</f>
        <v>0.33400000000000002</v>
      </c>
      <c r="K22" s="61">
        <f t="shared" si="3"/>
        <v>18</v>
      </c>
      <c r="L22" s="60">
        <f>VLOOKUP($A22,'Return Data'!$B$7:$R$2292,13,0)</f>
        <v>2.3862999999999999</v>
      </c>
      <c r="M22" s="61">
        <f t="shared" si="4"/>
        <v>10</v>
      </c>
      <c r="N22" s="60">
        <f>VLOOKUP($A22,'Return Data'!$B$7:$R$2292,17,0)</f>
        <v>3.6699000000000002</v>
      </c>
      <c r="O22" s="61">
        <f t="shared" si="5"/>
        <v>12</v>
      </c>
      <c r="P22" s="60">
        <f>VLOOKUP($A22,'Return Data'!$B$7:$R$2292,14,0)</f>
        <v>5.3684000000000003</v>
      </c>
      <c r="Q22" s="61">
        <f t="shared" si="7"/>
        <v>14</v>
      </c>
      <c r="R22" s="60">
        <f>VLOOKUP($A22,'Return Data'!$B$7:$R$2292,16,0)</f>
        <v>5.7785000000000002</v>
      </c>
      <c r="S22" s="62">
        <f t="shared" si="6"/>
        <v>25</v>
      </c>
    </row>
    <row r="23" spans="1:19" x14ac:dyDescent="0.3">
      <c r="A23" s="77" t="s">
        <v>99</v>
      </c>
      <c r="B23" s="59">
        <f>VLOOKUP($A23,'Return Data'!$B$7:$R$2292,3,0)</f>
        <v>44771</v>
      </c>
      <c r="C23" s="60">
        <f>VLOOKUP($A23,'Return Data'!$B$7:$R$2292,4,0)</f>
        <v>27.736599999999999</v>
      </c>
      <c r="D23" s="60">
        <f>VLOOKUP($A23,'Return Data'!$B$7:$R$2292,9,0)</f>
        <v>15.404999999999999</v>
      </c>
      <c r="E23" s="61">
        <f t="shared" si="0"/>
        <v>8</v>
      </c>
      <c r="F23" s="60">
        <f>VLOOKUP($A23,'Return Data'!$B$7:$R$2292,10,0)</f>
        <v>-0.2024</v>
      </c>
      <c r="G23" s="61">
        <f t="shared" si="1"/>
        <v>27</v>
      </c>
      <c r="H23" s="60">
        <f>VLOOKUP($A23,'Return Data'!$B$7:$R$2292,11,0)</f>
        <v>-0.1741</v>
      </c>
      <c r="I23" s="61">
        <f t="shared" si="2"/>
        <v>23</v>
      </c>
      <c r="J23" s="60">
        <f>VLOOKUP($A23,'Return Data'!$B$7:$R$2292,12,0)</f>
        <v>9.8900000000000002E-2</v>
      </c>
      <c r="K23" s="61">
        <f t="shared" si="3"/>
        <v>20</v>
      </c>
      <c r="L23" s="60">
        <f>VLOOKUP($A23,'Return Data'!$B$7:$R$2292,13,0)</f>
        <v>1.0572999999999999</v>
      </c>
      <c r="M23" s="61">
        <f t="shared" si="4"/>
        <v>21</v>
      </c>
      <c r="N23" s="60">
        <f>VLOOKUP($A23,'Return Data'!$B$7:$R$2292,17,0)</f>
        <v>1.7096</v>
      </c>
      <c r="O23" s="61">
        <f t="shared" si="5"/>
        <v>23</v>
      </c>
      <c r="P23" s="60">
        <f>VLOOKUP($A23,'Return Data'!$B$7:$R$2292,14,0)</f>
        <v>5.3926999999999996</v>
      </c>
      <c r="Q23" s="61">
        <f t="shared" si="7"/>
        <v>13</v>
      </c>
      <c r="R23" s="60">
        <f>VLOOKUP($A23,'Return Data'!$B$7:$R$2292,16,0)</f>
        <v>7.7507999999999999</v>
      </c>
      <c r="S23" s="62">
        <f t="shared" si="6"/>
        <v>9</v>
      </c>
    </row>
    <row r="24" spans="1:19" x14ac:dyDescent="0.3">
      <c r="A24" s="77" t="s">
        <v>100</v>
      </c>
      <c r="B24" s="59">
        <f>VLOOKUP($A24,'Return Data'!$B$7:$R$2292,3,0)</f>
        <v>44771</v>
      </c>
      <c r="C24" s="60">
        <f>VLOOKUP($A24,'Return Data'!$B$7:$R$2292,4,0)</f>
        <v>18.008800000000001</v>
      </c>
      <c r="D24" s="60">
        <f>VLOOKUP($A24,'Return Data'!$B$7:$R$2292,9,0)</f>
        <v>13.2148</v>
      </c>
      <c r="E24" s="61">
        <f t="shared" si="0"/>
        <v>10</v>
      </c>
      <c r="F24" s="60">
        <f>VLOOKUP($A24,'Return Data'!$B$7:$R$2292,10,0)</f>
        <v>0.80789999999999995</v>
      </c>
      <c r="G24" s="61">
        <f t="shared" si="1"/>
        <v>17</v>
      </c>
      <c r="H24" s="60">
        <f>VLOOKUP($A24,'Return Data'!$B$7:$R$2292,11,0)</f>
        <v>2.6573000000000002</v>
      </c>
      <c r="I24" s="61">
        <f t="shared" si="2"/>
        <v>9</v>
      </c>
      <c r="J24" s="60">
        <f>VLOOKUP($A24,'Return Data'!$B$7:$R$2292,12,0)</f>
        <v>3.0783</v>
      </c>
      <c r="K24" s="61">
        <f t="shared" si="3"/>
        <v>6</v>
      </c>
      <c r="L24" s="60">
        <f>VLOOKUP($A24,'Return Data'!$B$7:$R$2292,13,0)</f>
        <v>3.8359999999999999</v>
      </c>
      <c r="M24" s="61">
        <f t="shared" si="4"/>
        <v>6</v>
      </c>
      <c r="N24" s="60">
        <f>VLOOKUP($A24,'Return Data'!$B$7:$R$2292,17,0)</f>
        <v>5.2622999999999998</v>
      </c>
      <c r="O24" s="61">
        <f t="shared" si="5"/>
        <v>5</v>
      </c>
      <c r="P24" s="60">
        <f>VLOOKUP($A24,'Return Data'!$B$7:$R$2292,14,0)</f>
        <v>6.0820999999999996</v>
      </c>
      <c r="Q24" s="61">
        <f t="shared" si="7"/>
        <v>8</v>
      </c>
      <c r="R24" s="60">
        <f>VLOOKUP($A24,'Return Data'!$B$7:$R$2292,16,0)</f>
        <v>6.6771000000000003</v>
      </c>
      <c r="S24" s="62">
        <f t="shared" si="6"/>
        <v>19</v>
      </c>
    </row>
    <row r="25" spans="1:19" x14ac:dyDescent="0.3">
      <c r="A25" s="77" t="s">
        <v>101</v>
      </c>
      <c r="B25" s="59">
        <f>VLOOKUP($A25,'Return Data'!$B$7:$R$2292,3,0)</f>
        <v>44771</v>
      </c>
      <c r="C25" s="60">
        <f>VLOOKUP($A25,'Return Data'!$B$7:$R$2292,4,0)</f>
        <v>1229.1872000000001</v>
      </c>
      <c r="D25" s="60">
        <f>VLOOKUP($A25,'Return Data'!$B$7:$R$2292,9,0)</f>
        <v>9.0245999999999995</v>
      </c>
      <c r="E25" s="61">
        <f t="shared" si="0"/>
        <v>19</v>
      </c>
      <c r="F25" s="60">
        <f>VLOOKUP($A25,'Return Data'!$B$7:$R$2292,10,0)</f>
        <v>1.0371999999999999</v>
      </c>
      <c r="G25" s="61">
        <f t="shared" si="1"/>
        <v>15</v>
      </c>
      <c r="H25" s="60">
        <f>VLOOKUP($A25,'Return Data'!$B$7:$R$2292,11,0)</f>
        <v>1.1881999999999999</v>
      </c>
      <c r="I25" s="61">
        <f t="shared" si="2"/>
        <v>14</v>
      </c>
      <c r="J25" s="60">
        <f>VLOOKUP($A25,'Return Data'!$B$7:$R$2292,12,0)</f>
        <v>1.4554</v>
      </c>
      <c r="K25" s="61">
        <f t="shared" si="3"/>
        <v>12</v>
      </c>
      <c r="L25" s="60">
        <f>VLOOKUP($A25,'Return Data'!$B$7:$R$2292,13,0)</f>
        <v>2.1918000000000002</v>
      </c>
      <c r="M25" s="61">
        <f t="shared" si="4"/>
        <v>14</v>
      </c>
      <c r="N25" s="60">
        <f>VLOOKUP($A25,'Return Data'!$B$7:$R$2292,17,0)</f>
        <v>3.3732000000000002</v>
      </c>
      <c r="O25" s="61">
        <f t="shared" si="5"/>
        <v>13</v>
      </c>
      <c r="P25" s="60">
        <f>VLOOKUP($A25,'Return Data'!$B$7:$R$2292,14,0)</f>
        <v>4.6325000000000003</v>
      </c>
      <c r="Q25" s="61">
        <f t="shared" si="7"/>
        <v>20</v>
      </c>
      <c r="R25" s="60">
        <f>VLOOKUP($A25,'Return Data'!$B$7:$R$2292,16,0)</f>
        <v>5.8129999999999997</v>
      </c>
      <c r="S25" s="62">
        <f t="shared" si="6"/>
        <v>23</v>
      </c>
    </row>
    <row r="26" spans="1:19" x14ac:dyDescent="0.3">
      <c r="A26" s="77" t="s">
        <v>1998</v>
      </c>
      <c r="B26" s="59">
        <f>VLOOKUP($A26,'Return Data'!$B$7:$R$2292,3,0)</f>
        <v>44771</v>
      </c>
      <c r="C26" s="60">
        <f>VLOOKUP($A26,'Return Data'!$B$7:$R$2292,4,0)</f>
        <v>33.809199999999997</v>
      </c>
      <c r="D26" s="60">
        <f>VLOOKUP($A26,'Return Data'!$B$7:$R$2292,9,0)</f>
        <v>7.5350999999999999</v>
      </c>
      <c r="E26" s="61">
        <f t="shared" si="0"/>
        <v>22</v>
      </c>
      <c r="F26" s="60">
        <f>VLOOKUP($A26,'Return Data'!$B$7:$R$2292,10,0)</f>
        <v>3.4123000000000001</v>
      </c>
      <c r="G26" s="61">
        <f t="shared" si="1"/>
        <v>8</v>
      </c>
      <c r="H26" s="60">
        <f>VLOOKUP($A26,'Return Data'!$B$7:$R$2292,11,0)</f>
        <v>3.0996999999999999</v>
      </c>
      <c r="I26" s="61">
        <f t="shared" si="2"/>
        <v>8</v>
      </c>
      <c r="J26" s="60">
        <f>VLOOKUP($A26,'Return Data'!$B$7:$R$2292,12,0)</f>
        <v>2.9687000000000001</v>
      </c>
      <c r="K26" s="61">
        <f t="shared" si="3"/>
        <v>7</v>
      </c>
      <c r="L26" s="60">
        <f>VLOOKUP($A26,'Return Data'!$B$7:$R$2292,13,0)</f>
        <v>3.1394000000000002</v>
      </c>
      <c r="M26" s="61">
        <f t="shared" si="4"/>
        <v>9</v>
      </c>
      <c r="N26" s="60">
        <f>VLOOKUP($A26,'Return Data'!$B$7:$R$2292,17,0)</f>
        <v>3.3212999999999999</v>
      </c>
      <c r="O26" s="61">
        <f t="shared" si="5"/>
        <v>14</v>
      </c>
      <c r="P26" s="60">
        <f>VLOOKUP($A26,'Return Data'!$B$7:$R$2292,14,0)</f>
        <v>4.7295999999999996</v>
      </c>
      <c r="Q26" s="61">
        <f t="shared" si="7"/>
        <v>18</v>
      </c>
      <c r="R26" s="60">
        <f>VLOOKUP($A26,'Return Data'!$B$7:$R$2292,16,0)</f>
        <v>6.5831</v>
      </c>
      <c r="S26" s="62">
        <f t="shared" si="6"/>
        <v>20</v>
      </c>
    </row>
    <row r="27" spans="1:19" x14ac:dyDescent="0.3">
      <c r="A27" s="77" t="s">
        <v>103</v>
      </c>
      <c r="B27" s="59">
        <f>VLOOKUP($A27,'Return Data'!$B$7:$R$2292,3,0)</f>
        <v>44771</v>
      </c>
      <c r="C27" s="60">
        <f>VLOOKUP($A27,'Return Data'!$B$7:$R$2292,4,0)</f>
        <v>30.2059</v>
      </c>
      <c r="D27" s="60">
        <f>VLOOKUP($A27,'Return Data'!$B$7:$R$2292,9,0)</f>
        <v>18.545000000000002</v>
      </c>
      <c r="E27" s="61">
        <f t="shared" si="0"/>
        <v>4</v>
      </c>
      <c r="F27" s="60">
        <f>VLOOKUP($A27,'Return Data'!$B$7:$R$2292,10,0)</f>
        <v>-0.39129999999999998</v>
      </c>
      <c r="G27" s="61">
        <f t="shared" si="1"/>
        <v>28</v>
      </c>
      <c r="H27" s="60">
        <f>VLOOKUP($A27,'Return Data'!$B$7:$R$2292,11,0)</f>
        <v>0.75839999999999996</v>
      </c>
      <c r="I27" s="61">
        <f t="shared" si="2"/>
        <v>17</v>
      </c>
      <c r="J27" s="60">
        <f>VLOOKUP($A27,'Return Data'!$B$7:$R$2292,12,0)</f>
        <v>0.75</v>
      </c>
      <c r="K27" s="61">
        <f t="shared" si="3"/>
        <v>17</v>
      </c>
      <c r="L27" s="60">
        <f>VLOOKUP($A27,'Return Data'!$B$7:$R$2292,13,0)</f>
        <v>2.3841999999999999</v>
      </c>
      <c r="M27" s="61">
        <f t="shared" si="4"/>
        <v>11</v>
      </c>
      <c r="N27" s="60">
        <f>VLOOKUP($A27,'Return Data'!$B$7:$R$2292,17,0)</f>
        <v>3.3092999999999999</v>
      </c>
      <c r="O27" s="61">
        <f t="shared" si="5"/>
        <v>15</v>
      </c>
      <c r="P27" s="60">
        <f>VLOOKUP($A27,'Return Data'!$B$7:$R$2292,14,0)</f>
        <v>5.8136999999999999</v>
      </c>
      <c r="Q27" s="61">
        <f t="shared" si="7"/>
        <v>11</v>
      </c>
      <c r="R27" s="60">
        <f>VLOOKUP($A27,'Return Data'!$B$7:$R$2292,16,0)</f>
        <v>8.1071000000000009</v>
      </c>
      <c r="S27" s="62">
        <f t="shared" si="6"/>
        <v>6</v>
      </c>
    </row>
    <row r="28" spans="1:19" x14ac:dyDescent="0.3">
      <c r="A28" s="77" t="s">
        <v>104</v>
      </c>
      <c r="B28" s="59">
        <f>VLOOKUP($A28,'Return Data'!$B$7:$R$2292,3,0)</f>
        <v>44771</v>
      </c>
      <c r="C28" s="60">
        <f>VLOOKUP($A28,'Return Data'!$B$7:$R$2292,4,0)</f>
        <v>24.1143</v>
      </c>
      <c r="D28" s="60">
        <f>VLOOKUP($A28,'Return Data'!$B$7:$R$2292,9,0)</f>
        <v>9.9956999999999994</v>
      </c>
      <c r="E28" s="61">
        <f t="shared" si="0"/>
        <v>14</v>
      </c>
      <c r="F28" s="60">
        <f>VLOOKUP($A28,'Return Data'!$B$7:$R$2292,10,0)</f>
        <v>3.91</v>
      </c>
      <c r="G28" s="61">
        <f t="shared" si="1"/>
        <v>5</v>
      </c>
      <c r="H28" s="60">
        <f>VLOOKUP($A28,'Return Data'!$B$7:$R$2292,11,0)</f>
        <v>2.6493000000000002</v>
      </c>
      <c r="I28" s="61">
        <f t="shared" si="2"/>
        <v>10</v>
      </c>
      <c r="J28" s="60">
        <f>VLOOKUP($A28,'Return Data'!$B$7:$R$2292,12,0)</f>
        <v>1.4697</v>
      </c>
      <c r="K28" s="61">
        <f t="shared" si="3"/>
        <v>11</v>
      </c>
      <c r="L28" s="60">
        <f>VLOOKUP($A28,'Return Data'!$B$7:$R$2292,13,0)</f>
        <v>2.2303999999999999</v>
      </c>
      <c r="M28" s="61">
        <f t="shared" si="4"/>
        <v>12</v>
      </c>
      <c r="N28" s="60">
        <f>VLOOKUP($A28,'Return Data'!$B$7:$R$2292,17,0)</f>
        <v>2.2553000000000001</v>
      </c>
      <c r="O28" s="61">
        <f t="shared" si="5"/>
        <v>18</v>
      </c>
      <c r="P28" s="60">
        <f>VLOOKUP($A28,'Return Data'!$B$7:$R$2292,14,0)</f>
        <v>4.9353999999999996</v>
      </c>
      <c r="Q28" s="61">
        <f t="shared" si="7"/>
        <v>16</v>
      </c>
      <c r="R28" s="60">
        <f>VLOOKUP($A28,'Return Data'!$B$7:$R$2292,16,0)</f>
        <v>5.6835000000000004</v>
      </c>
      <c r="S28" s="62">
        <f t="shared" si="6"/>
        <v>26</v>
      </c>
    </row>
    <row r="29" spans="1:19" x14ac:dyDescent="0.3">
      <c r="A29" s="77" t="s">
        <v>105</v>
      </c>
      <c r="B29" s="59">
        <f>VLOOKUP($A29,'Return Data'!$B$7:$R$2292,3,0)</f>
        <v>44771</v>
      </c>
      <c r="C29" s="60">
        <f>VLOOKUP($A29,'Return Data'!$B$7:$R$2292,4,0)</f>
        <v>13.419499999999999</v>
      </c>
      <c r="D29" s="60">
        <f>VLOOKUP($A29,'Return Data'!$B$7:$R$2292,9,0)</f>
        <v>16.411000000000001</v>
      </c>
      <c r="E29" s="61">
        <f t="shared" si="0"/>
        <v>6</v>
      </c>
      <c r="F29" s="60">
        <f>VLOOKUP($A29,'Return Data'!$B$7:$R$2292,10,0)</f>
        <v>-0.1255</v>
      </c>
      <c r="G29" s="61">
        <f t="shared" si="1"/>
        <v>26</v>
      </c>
      <c r="H29" s="60">
        <f>VLOOKUP($A29,'Return Data'!$B$7:$R$2292,11,0)</f>
        <v>-0.61829999999999996</v>
      </c>
      <c r="I29" s="61">
        <f t="shared" si="2"/>
        <v>27</v>
      </c>
      <c r="J29" s="60">
        <f>VLOOKUP($A29,'Return Data'!$B$7:$R$2292,12,0)</f>
        <v>6.4799999999999996E-2</v>
      </c>
      <c r="K29" s="61">
        <f t="shared" si="3"/>
        <v>21</v>
      </c>
      <c r="L29" s="60">
        <f>VLOOKUP($A29,'Return Data'!$B$7:$R$2292,13,0)</f>
        <v>0.67290000000000005</v>
      </c>
      <c r="M29" s="61">
        <f t="shared" si="4"/>
        <v>23</v>
      </c>
      <c r="N29" s="60">
        <f>VLOOKUP($A29,'Return Data'!$B$7:$R$2292,17,0)</f>
        <v>1.5</v>
      </c>
      <c r="O29" s="61">
        <f t="shared" si="5"/>
        <v>25</v>
      </c>
      <c r="P29" s="60">
        <f>VLOOKUP($A29,'Return Data'!$B$7:$R$2292,14,0)</f>
        <v>4.3906000000000001</v>
      </c>
      <c r="Q29" s="61">
        <f t="shared" si="7"/>
        <v>22</v>
      </c>
      <c r="R29" s="60">
        <f>VLOOKUP($A29,'Return Data'!$B$7:$R$2292,16,0)</f>
        <v>5.6508000000000003</v>
      </c>
      <c r="S29" s="62">
        <f t="shared" si="6"/>
        <v>27</v>
      </c>
    </row>
    <row r="30" spans="1:19" x14ac:dyDescent="0.3">
      <c r="A30" s="77" t="s">
        <v>106</v>
      </c>
      <c r="B30" s="59">
        <f>VLOOKUP($A30,'Return Data'!$B$7:$R$2292,3,0)</f>
        <v>44771</v>
      </c>
      <c r="C30" s="60">
        <f>VLOOKUP($A30,'Return Data'!$B$7:$R$2292,4,0)</f>
        <v>29.668399999999998</v>
      </c>
      <c r="D30" s="60">
        <f>VLOOKUP($A30,'Return Data'!$B$7:$R$2292,9,0)</f>
        <v>16.834199999999999</v>
      </c>
      <c r="E30" s="61">
        <f t="shared" si="0"/>
        <v>5</v>
      </c>
      <c r="F30" s="60">
        <f>VLOOKUP($A30,'Return Data'!$B$7:$R$2292,10,0)</f>
        <v>-2.6804000000000001</v>
      </c>
      <c r="G30" s="61">
        <f t="shared" si="1"/>
        <v>30</v>
      </c>
      <c r="H30" s="60">
        <f>VLOOKUP($A30,'Return Data'!$B$7:$R$2292,11,0)</f>
        <v>0.11840000000000001</v>
      </c>
      <c r="I30" s="61">
        <f t="shared" si="2"/>
        <v>19</v>
      </c>
      <c r="J30" s="60">
        <f>VLOOKUP($A30,'Return Data'!$B$7:$R$2292,12,0)</f>
        <v>0.21890000000000001</v>
      </c>
      <c r="K30" s="61">
        <f t="shared" si="3"/>
        <v>19</v>
      </c>
      <c r="L30" s="60">
        <f>VLOOKUP($A30,'Return Data'!$B$7:$R$2292,13,0)</f>
        <v>1.907</v>
      </c>
      <c r="M30" s="61">
        <f t="shared" si="4"/>
        <v>18</v>
      </c>
      <c r="N30" s="60">
        <f>VLOOKUP($A30,'Return Data'!$B$7:$R$2292,17,0)</f>
        <v>2.0081000000000002</v>
      </c>
      <c r="O30" s="61">
        <f t="shared" si="5"/>
        <v>21</v>
      </c>
      <c r="P30" s="60">
        <f>VLOOKUP($A30,'Return Data'!$B$7:$R$2292,14,0)</f>
        <v>4.6714000000000002</v>
      </c>
      <c r="Q30" s="61">
        <f t="shared" si="7"/>
        <v>19</v>
      </c>
      <c r="R30" s="60">
        <f>VLOOKUP($A30,'Return Data'!$B$7:$R$2292,16,0)</f>
        <v>6.3322000000000003</v>
      </c>
      <c r="S30" s="62">
        <f t="shared" si="6"/>
        <v>22</v>
      </c>
    </row>
    <row r="31" spans="1:19" x14ac:dyDescent="0.3">
      <c r="A31" s="77" t="s">
        <v>107</v>
      </c>
      <c r="B31" s="59">
        <f>VLOOKUP($A31,'Return Data'!$B$7:$R$2292,3,0)</f>
        <v>44771</v>
      </c>
      <c r="C31" s="60">
        <f>VLOOKUP($A31,'Return Data'!$B$7:$R$2292,4,0)</f>
        <v>2154.9859999999999</v>
      </c>
      <c r="D31" s="60">
        <f>VLOOKUP($A31,'Return Data'!$B$7:$R$2292,9,0)</f>
        <v>8.4968000000000004</v>
      </c>
      <c r="E31" s="61">
        <f t="shared" si="0"/>
        <v>21</v>
      </c>
      <c r="F31" s="60">
        <f>VLOOKUP($A31,'Return Data'!$B$7:$R$2292,10,0)</f>
        <v>3.2671000000000001</v>
      </c>
      <c r="G31" s="61">
        <f t="shared" si="1"/>
        <v>10</v>
      </c>
      <c r="H31" s="60">
        <f>VLOOKUP($A31,'Return Data'!$B$7:$R$2292,11,0)</f>
        <v>1.9957</v>
      </c>
      <c r="I31" s="61">
        <f t="shared" si="2"/>
        <v>12</v>
      </c>
      <c r="J31" s="60">
        <f>VLOOKUP($A31,'Return Data'!$B$7:$R$2292,12,0)</f>
        <v>1.2615000000000001</v>
      </c>
      <c r="K31" s="61">
        <f t="shared" si="3"/>
        <v>13</v>
      </c>
      <c r="L31" s="60">
        <f>VLOOKUP($A31,'Return Data'!$B$7:$R$2292,13,0)</f>
        <v>2.1482999999999999</v>
      </c>
      <c r="M31" s="61">
        <f t="shared" si="4"/>
        <v>15</v>
      </c>
      <c r="N31" s="60">
        <f>VLOOKUP($A31,'Return Data'!$B$7:$R$2292,17,0)</f>
        <v>2.6206999999999998</v>
      </c>
      <c r="O31" s="61">
        <f t="shared" si="5"/>
        <v>17</v>
      </c>
      <c r="P31" s="60">
        <f>VLOOKUP($A31,'Return Data'!$B$7:$R$2292,14,0)</f>
        <v>4.8102999999999998</v>
      </c>
      <c r="Q31" s="61">
        <f t="shared" si="7"/>
        <v>17</v>
      </c>
      <c r="R31" s="60">
        <f>VLOOKUP($A31,'Return Data'!$B$7:$R$2292,16,0)</f>
        <v>7.5484</v>
      </c>
      <c r="S31" s="62">
        <f t="shared" si="6"/>
        <v>13</v>
      </c>
    </row>
    <row r="32" spans="1:19" x14ac:dyDescent="0.3">
      <c r="A32" s="77" t="s">
        <v>110</v>
      </c>
      <c r="B32" s="59">
        <f>VLOOKUP($A32,'Return Data'!$B$7:$R$2292,3,0)</f>
        <v>44771</v>
      </c>
      <c r="C32" s="60">
        <f>VLOOKUP($A32,'Return Data'!$B$7:$R$2292,4,0)</f>
        <v>17.035</v>
      </c>
      <c r="D32" s="60">
        <f>VLOOKUP($A32,'Return Data'!$B$7:$R$2292,9,0)</f>
        <v>8.9284999999999997</v>
      </c>
      <c r="E32" s="61">
        <f t="shared" si="0"/>
        <v>20</v>
      </c>
      <c r="F32" s="60">
        <f>VLOOKUP($A32,'Return Data'!$B$7:$R$2292,10,0)</f>
        <v>3.4817</v>
      </c>
      <c r="G32" s="61">
        <f t="shared" si="1"/>
        <v>7</v>
      </c>
      <c r="H32" s="60">
        <f>VLOOKUP($A32,'Return Data'!$B$7:$R$2292,11,0)</f>
        <v>3.3380999999999998</v>
      </c>
      <c r="I32" s="61">
        <f t="shared" si="2"/>
        <v>7</v>
      </c>
      <c r="J32" s="60">
        <f>VLOOKUP($A32,'Return Data'!$B$7:$R$2292,12,0)</f>
        <v>2.5905999999999998</v>
      </c>
      <c r="K32" s="61">
        <f t="shared" si="3"/>
        <v>8</v>
      </c>
      <c r="L32" s="60">
        <f>VLOOKUP($A32,'Return Data'!$B$7:$R$2292,13,0)</f>
        <v>3.2048999999999999</v>
      </c>
      <c r="M32" s="61">
        <f t="shared" si="4"/>
        <v>8</v>
      </c>
      <c r="N32" s="60">
        <f>VLOOKUP($A32,'Return Data'!$B$7:$R$2292,17,0)</f>
        <v>3.7271000000000001</v>
      </c>
      <c r="O32" s="61">
        <f t="shared" si="5"/>
        <v>11</v>
      </c>
      <c r="P32" s="60">
        <f>VLOOKUP($A32,'Return Data'!$B$7:$R$2292,14,0)</f>
        <v>5.6066000000000003</v>
      </c>
      <c r="Q32" s="61">
        <f t="shared" si="7"/>
        <v>12</v>
      </c>
      <c r="R32" s="60">
        <f>VLOOKUP($A32,'Return Data'!$B$7:$R$2292,16,0)</f>
        <v>7.6509999999999998</v>
      </c>
      <c r="S32" s="62">
        <f t="shared" si="6"/>
        <v>10</v>
      </c>
    </row>
    <row r="33" spans="1:19" x14ac:dyDescent="0.3">
      <c r="A33" s="77" t="s">
        <v>111</v>
      </c>
      <c r="B33" s="59">
        <f>VLOOKUP($A33,'Return Data'!$B$7:$R$2292,3,0)</f>
        <v>44771</v>
      </c>
      <c r="C33" s="60">
        <f>VLOOKUP($A33,'Return Data'!$B$7:$R$2292,4,0)</f>
        <v>28.470099999999999</v>
      </c>
      <c r="D33" s="60">
        <f>VLOOKUP($A33,'Return Data'!$B$7:$R$2292,9,0)</f>
        <v>2.5051000000000001</v>
      </c>
      <c r="E33" s="61">
        <f t="shared" si="0"/>
        <v>27</v>
      </c>
      <c r="F33" s="60">
        <f>VLOOKUP($A33,'Return Data'!$B$7:$R$2292,10,0)</f>
        <v>1.8512999999999999</v>
      </c>
      <c r="G33" s="61">
        <f t="shared" si="1"/>
        <v>13</v>
      </c>
      <c r="H33" s="60">
        <f>VLOOKUP($A33,'Return Data'!$B$7:$R$2292,11,0)</f>
        <v>1.7853000000000001</v>
      </c>
      <c r="I33" s="61">
        <f t="shared" si="2"/>
        <v>13</v>
      </c>
      <c r="J33" s="60">
        <f>VLOOKUP($A33,'Return Data'!$B$7:$R$2292,12,0)</f>
        <v>1.5559000000000001</v>
      </c>
      <c r="K33" s="61">
        <f t="shared" si="3"/>
        <v>10</v>
      </c>
      <c r="L33" s="60">
        <f>VLOOKUP($A33,'Return Data'!$B$7:$R$2292,13,0)</f>
        <v>2.0356999999999998</v>
      </c>
      <c r="M33" s="61">
        <f t="shared" si="4"/>
        <v>17</v>
      </c>
      <c r="N33" s="60">
        <f>VLOOKUP($A33,'Return Data'!$B$7:$R$2292,17,0)</f>
        <v>2.2339000000000002</v>
      </c>
      <c r="O33" s="61">
        <f t="shared" si="5"/>
        <v>20</v>
      </c>
      <c r="P33" s="60">
        <f>VLOOKUP($A33,'Return Data'!$B$7:$R$2292,14,0)</f>
        <v>5.1227999999999998</v>
      </c>
      <c r="Q33" s="61">
        <f t="shared" si="7"/>
        <v>15</v>
      </c>
      <c r="R33" s="60">
        <f>VLOOKUP($A33,'Return Data'!$B$7:$R$2292,16,0)</f>
        <v>5.8013000000000003</v>
      </c>
      <c r="S33" s="62">
        <f t="shared" si="6"/>
        <v>24</v>
      </c>
    </row>
    <row r="34" spans="1:19" x14ac:dyDescent="0.3">
      <c r="A34" s="77" t="s">
        <v>112</v>
      </c>
      <c r="B34" s="59">
        <f>VLOOKUP($A34,'Return Data'!$B$7:$R$2292,3,0)</f>
        <v>44771</v>
      </c>
      <c r="C34" s="60">
        <f>VLOOKUP($A34,'Return Data'!$B$7:$R$2292,4,0)</f>
        <v>34.348799999999997</v>
      </c>
      <c r="D34" s="60">
        <f>VLOOKUP($A34,'Return Data'!$B$7:$R$2292,9,0)</f>
        <v>9.9453999999999994</v>
      </c>
      <c r="E34" s="61">
        <f t="shared" si="0"/>
        <v>15</v>
      </c>
      <c r="F34" s="60">
        <f>VLOOKUP($A34,'Return Data'!$B$7:$R$2292,10,0)</f>
        <v>6.7176</v>
      </c>
      <c r="G34" s="61">
        <f t="shared" si="1"/>
        <v>4</v>
      </c>
      <c r="H34" s="60">
        <f>VLOOKUP($A34,'Return Data'!$B$7:$R$2292,11,0)</f>
        <v>5.4953000000000003</v>
      </c>
      <c r="I34" s="61">
        <f t="shared" si="2"/>
        <v>5</v>
      </c>
      <c r="J34" s="60">
        <f>VLOOKUP($A34,'Return Data'!$B$7:$R$2292,12,0)</f>
        <v>4.7630999999999997</v>
      </c>
      <c r="K34" s="61">
        <f t="shared" si="3"/>
        <v>5</v>
      </c>
      <c r="L34" s="60">
        <f>VLOOKUP($A34,'Return Data'!$B$7:$R$2292,13,0)</f>
        <v>4.6086999999999998</v>
      </c>
      <c r="M34" s="61">
        <f t="shared" si="4"/>
        <v>5</v>
      </c>
      <c r="N34" s="60">
        <f>VLOOKUP($A34,'Return Data'!$B$7:$R$2292,17,0)</f>
        <v>4.4044999999999996</v>
      </c>
      <c r="O34" s="61">
        <f t="shared" si="5"/>
        <v>9</v>
      </c>
      <c r="P34" s="60">
        <f>VLOOKUP($A34,'Return Data'!$B$7:$R$2292,14,0)</f>
        <v>5.9549000000000003</v>
      </c>
      <c r="Q34" s="61">
        <f t="shared" si="7"/>
        <v>10</v>
      </c>
      <c r="R34" s="60">
        <f>VLOOKUP($A34,'Return Data'!$B$7:$R$2292,16,0)</f>
        <v>6.7412999999999998</v>
      </c>
      <c r="S34" s="62">
        <f t="shared" si="6"/>
        <v>17</v>
      </c>
    </row>
    <row r="35" spans="1:19" x14ac:dyDescent="0.3">
      <c r="A35" s="77" t="s">
        <v>113</v>
      </c>
      <c r="B35" s="59">
        <f>VLOOKUP($A35,'Return Data'!$B$7:$R$2292,3,0)</f>
        <v>44771</v>
      </c>
      <c r="C35" s="60">
        <f>VLOOKUP($A35,'Return Data'!$B$7:$R$2292,4,0)</f>
        <v>19.0687</v>
      </c>
      <c r="D35" s="60">
        <f>VLOOKUP($A35,'Return Data'!$B$7:$R$2292,9,0)</f>
        <v>7.2464000000000004</v>
      </c>
      <c r="E35" s="61">
        <f t="shared" si="0"/>
        <v>23</v>
      </c>
      <c r="F35" s="60">
        <f>VLOOKUP($A35,'Return Data'!$B$7:$R$2292,10,0)</f>
        <v>0.61939999999999995</v>
      </c>
      <c r="G35" s="61">
        <f t="shared" si="1"/>
        <v>22</v>
      </c>
      <c r="H35" s="60">
        <f>VLOOKUP($A35,'Return Data'!$B$7:$R$2292,11,0)</f>
        <v>-1.2272000000000001</v>
      </c>
      <c r="I35" s="61">
        <f t="shared" si="2"/>
        <v>28</v>
      </c>
      <c r="J35" s="60">
        <f>VLOOKUP($A35,'Return Data'!$B$7:$R$2292,12,0)</f>
        <v>-1.3080000000000001</v>
      </c>
      <c r="K35" s="61">
        <f t="shared" si="3"/>
        <v>28</v>
      </c>
      <c r="L35" s="60">
        <f>VLOOKUP($A35,'Return Data'!$B$7:$R$2292,13,0)</f>
        <v>0.43140000000000001</v>
      </c>
      <c r="M35" s="61">
        <f t="shared" si="4"/>
        <v>24</v>
      </c>
      <c r="N35" s="60">
        <f>VLOOKUP($A35,'Return Data'!$B$7:$R$2292,17,0)</f>
        <v>1.2875000000000001</v>
      </c>
      <c r="O35" s="61">
        <f t="shared" si="5"/>
        <v>27</v>
      </c>
      <c r="P35" s="60">
        <f>VLOOKUP($A35,'Return Data'!$B$7:$R$2292,14,0)</f>
        <v>4.4385000000000003</v>
      </c>
      <c r="Q35" s="61">
        <f t="shared" si="7"/>
        <v>21</v>
      </c>
      <c r="R35" s="60">
        <f>VLOOKUP($A35,'Return Data'!$B$7:$R$2292,16,0)</f>
        <v>6.3632999999999997</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25</v>
      </c>
      <c r="H36" s="60">
        <f>VLOOKUP($A36,'Return Data'!$B$7:$R$2292,11,0)</f>
        <v>0</v>
      </c>
      <c r="I36" s="61">
        <f t="shared" si="2"/>
        <v>21</v>
      </c>
      <c r="J36" s="60">
        <f>VLOOKUP($A36,'Return Data'!$B$7:$R$2292,12,0)</f>
        <v>0</v>
      </c>
      <c r="K36" s="61">
        <f t="shared" si="3"/>
        <v>23</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44771</v>
      </c>
      <c r="C37" s="60">
        <f>VLOOKUP($A37,'Return Data'!$B$7:$R$2292,4,0)</f>
        <v>25.183700000000002</v>
      </c>
      <c r="D37" s="60">
        <f>VLOOKUP($A37,'Return Data'!$B$7:$R$2292,9,0)</f>
        <v>5.3034999999999997</v>
      </c>
      <c r="E37" s="61">
        <f t="shared" si="0"/>
        <v>25</v>
      </c>
      <c r="F37" s="60">
        <f>VLOOKUP($A37,'Return Data'!$B$7:$R$2292,10,0)</f>
        <v>31.632200000000001</v>
      </c>
      <c r="G37" s="61">
        <f t="shared" si="1"/>
        <v>1</v>
      </c>
      <c r="H37" s="60">
        <f>VLOOKUP($A37,'Return Data'!$B$7:$R$2292,11,0)</f>
        <v>16.032299999999999</v>
      </c>
      <c r="I37" s="61">
        <f t="shared" si="2"/>
        <v>2</v>
      </c>
      <c r="J37" s="60">
        <f>VLOOKUP($A37,'Return Data'!$B$7:$R$2292,12,0)</f>
        <v>10.343500000000001</v>
      </c>
      <c r="K37" s="61">
        <f t="shared" si="3"/>
        <v>2</v>
      </c>
      <c r="L37" s="60">
        <f>VLOOKUP($A37,'Return Data'!$B$7:$R$2292,13,0)</f>
        <v>18.621500000000001</v>
      </c>
      <c r="M37" s="61">
        <f t="shared" si="4"/>
        <v>2</v>
      </c>
      <c r="N37" s="60">
        <f>VLOOKUP($A37,'Return Data'!$B$7:$R$2292,17,0)</f>
        <v>9.7521000000000004</v>
      </c>
      <c r="O37" s="61">
        <f>RANK(N37,N$8:N$37,0)</f>
        <v>2</v>
      </c>
      <c r="P37" s="60">
        <f>VLOOKUP($A37,'Return Data'!$B$7:$R$2292,14,0)</f>
        <v>8.2782</v>
      </c>
      <c r="Q37" s="61">
        <f>RANK(P37,P$8:P$37,0)</f>
        <v>2</v>
      </c>
      <c r="R37" s="60">
        <f>VLOOKUP($A37,'Return Data'!$B$7:$R$2292,16,0)</f>
        <v>7.9273999999999996</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12.239296666666664</v>
      </c>
      <c r="E39" s="83"/>
      <c r="F39" s="84">
        <f>AVERAGE(F8:F37)</f>
        <v>3.2469333333333328</v>
      </c>
      <c r="G39" s="83"/>
      <c r="H39" s="84">
        <f>AVERAGE(H8:H37)</f>
        <v>-4.5531366666666679</v>
      </c>
      <c r="I39" s="83"/>
      <c r="J39" s="84">
        <f>AVERAGE(J8:J37)</f>
        <v>-2.8075800000000011</v>
      </c>
      <c r="K39" s="83"/>
      <c r="L39" s="84">
        <f>AVERAGE(L8:L37)</f>
        <v>-0.41721333333333349</v>
      </c>
      <c r="M39" s="83"/>
      <c r="N39" s="84">
        <f>AVERAGE(N8:N37)</f>
        <v>1.2741551724137929</v>
      </c>
      <c r="O39" s="83"/>
      <c r="P39" s="84">
        <f>AVERAGE(P8:P37)</f>
        <v>5.5435148148148166</v>
      </c>
      <c r="Q39" s="83"/>
      <c r="R39" s="84">
        <f>AVERAGE(R8:R37)</f>
        <v>4.1372166666666663</v>
      </c>
      <c r="S39" s="85"/>
    </row>
    <row r="40" spans="1:19" x14ac:dyDescent="0.3">
      <c r="A40" s="82" t="s">
        <v>28</v>
      </c>
      <c r="B40" s="83"/>
      <c r="C40" s="83"/>
      <c r="D40" s="84">
        <f>MIN(D8:D37)</f>
        <v>0</v>
      </c>
      <c r="E40" s="83"/>
      <c r="F40" s="84">
        <f>MIN(F8:F37)</f>
        <v>-2.6804000000000001</v>
      </c>
      <c r="G40" s="83"/>
      <c r="H40" s="84">
        <f>MIN(H8:H37)</f>
        <v>-118.47629999999999</v>
      </c>
      <c r="I40" s="83"/>
      <c r="J40" s="84">
        <f>MIN(J8:J37)</f>
        <v>-78.984200000000001</v>
      </c>
      <c r="K40" s="83"/>
      <c r="L40" s="84">
        <f>MIN(L8:L37)</f>
        <v>-59.075899999999997</v>
      </c>
      <c r="M40" s="83"/>
      <c r="N40" s="84">
        <f>MIN(N8:N37)</f>
        <v>-36.027999999999999</v>
      </c>
      <c r="O40" s="83"/>
      <c r="P40" s="84">
        <f>MIN(P8:P37)</f>
        <v>3.8243</v>
      </c>
      <c r="Q40" s="83"/>
      <c r="R40" s="84">
        <f>MIN(R8:R37)</f>
        <v>-35.337800000000001</v>
      </c>
      <c r="S40" s="85"/>
    </row>
    <row r="41" spans="1:19" ht="15" thickBot="1" x14ac:dyDescent="0.35">
      <c r="A41" s="86" t="s">
        <v>29</v>
      </c>
      <c r="B41" s="87"/>
      <c r="C41" s="87"/>
      <c r="D41" s="88">
        <f>MAX(D8:D37)</f>
        <v>46.0929</v>
      </c>
      <c r="E41" s="87"/>
      <c r="F41" s="88">
        <f>MAX(F8:F37)</f>
        <v>31.632200000000001</v>
      </c>
      <c r="G41" s="87"/>
      <c r="H41" s="88">
        <f>MAX(H8:H37)</f>
        <v>40.735199999999999</v>
      </c>
      <c r="I41" s="87"/>
      <c r="J41" s="88">
        <f>MAX(J8:J37)</f>
        <v>28.739799999999999</v>
      </c>
      <c r="K41" s="87"/>
      <c r="L41" s="88">
        <f>MAX(L8:L37)</f>
        <v>30.574100000000001</v>
      </c>
      <c r="M41" s="87"/>
      <c r="N41" s="88">
        <f>MAX(N8:N37)</f>
        <v>18.7044</v>
      </c>
      <c r="O41" s="87"/>
      <c r="P41" s="88">
        <f>MAX(P8:P37)</f>
        <v>11.3072</v>
      </c>
      <c r="Q41" s="87"/>
      <c r="R41" s="88">
        <f>MAX(R8:R37)</f>
        <v>9.2033000000000005</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44773</v>
      </c>
      <c r="C8" s="60">
        <f>VLOOKUP($A8,'Return Data'!$B$7:$R$2292,4,0)</f>
        <v>1165.9427000000001</v>
      </c>
      <c r="D8" s="60">
        <f>VLOOKUP($A8,'Return Data'!$B$7:$R$2292,5,0)</f>
        <v>5.0877999999999997</v>
      </c>
      <c r="E8" s="61">
        <f t="shared" ref="E8:E36" si="0">RANK(D8,D$8:D$36,0)</f>
        <v>2</v>
      </c>
      <c r="F8" s="60">
        <f>VLOOKUP($A8,'Return Data'!$B$7:$R$2292,6,0)</f>
        <v>4.9596999999999998</v>
      </c>
      <c r="G8" s="61">
        <f t="shared" ref="G8:G36" si="1">RANK(F8,F$8:F$36,0)</f>
        <v>13</v>
      </c>
      <c r="H8" s="60">
        <f>VLOOKUP($A8,'Return Data'!$B$7:$R$2292,7,0)</f>
        <v>5.0068999999999999</v>
      </c>
      <c r="I8" s="61">
        <f t="shared" ref="I8:I36" si="2">RANK(H8,H$8:H$36,0)</f>
        <v>14</v>
      </c>
      <c r="J8" s="60">
        <f>VLOOKUP($A8,'Return Data'!$B$7:$R$2292,8,0)</f>
        <v>4.9409999999999998</v>
      </c>
      <c r="K8" s="61">
        <f t="shared" ref="K8:K36" si="3">RANK(J8,J$8:J$36,0)</f>
        <v>18</v>
      </c>
      <c r="L8" s="60">
        <f>VLOOKUP($A8,'Return Data'!$B$7:$R$2292,9,0)</f>
        <v>4.8326000000000002</v>
      </c>
      <c r="M8" s="61">
        <f t="shared" ref="M8:M36" si="4">RANK(L8,L$8:L$36,0)</f>
        <v>9</v>
      </c>
      <c r="N8" s="60">
        <f>VLOOKUP($A8,'Return Data'!$B$7:$R$2292,10,0)</f>
        <v>4.4343000000000004</v>
      </c>
      <c r="O8" s="61">
        <f t="shared" ref="O8:O36" si="5">RANK(N8,N$8:N$36,0)</f>
        <v>10</v>
      </c>
      <c r="P8" s="60">
        <f>VLOOKUP($A8,'Return Data'!$B$7:$R$2292,11,0)</f>
        <v>3.9499</v>
      </c>
      <c r="Q8" s="61">
        <f t="shared" ref="Q8:Q36" si="6">RANK(P8,P$8:P$36,0)</f>
        <v>10</v>
      </c>
      <c r="R8" s="60">
        <f>VLOOKUP($A8,'Return Data'!$B$7:$R$2292,12,0)</f>
        <v>3.8</v>
      </c>
      <c r="S8" s="61">
        <f t="shared" ref="S8:S36" si="7">RANK(R8,R$8:R$36,0)</f>
        <v>8</v>
      </c>
      <c r="T8" s="60">
        <f>VLOOKUP($A8,'Return Data'!$B$7:$R$2292,13,0)</f>
        <v>3.6503000000000001</v>
      </c>
      <c r="U8" s="61">
        <f t="shared" ref="U8:U36" si="8">RANK(T8,T$8:T$36,0)</f>
        <v>9</v>
      </c>
      <c r="V8" s="60">
        <f>VLOOKUP($A8,'Return Data'!$B$7:$R$2292,17,0)</f>
        <v>3.3852000000000002</v>
      </c>
      <c r="W8" s="61">
        <f>RANK(V8,V$8:V$36,0)</f>
        <v>9</v>
      </c>
      <c r="X8" s="60">
        <f>VLOOKUP($A8,'Return Data'!$B$7:$R$2292,14,0)</f>
        <v>3.6741999999999999</v>
      </c>
      <c r="Y8" s="61">
        <f>RANK(X8,X$8:X$36,0)</f>
        <v>4</v>
      </c>
      <c r="Z8" s="60">
        <f>VLOOKUP($A8,'Return Data'!$B$7:$R$2292,16,0)</f>
        <v>4.1814</v>
      </c>
      <c r="AA8" s="62">
        <f t="shared" ref="AA8:AA36" si="9">RANK(Z8,Z$8:Z$36,0)</f>
        <v>5</v>
      </c>
    </row>
    <row r="9" spans="1:27" x14ac:dyDescent="0.3">
      <c r="A9" s="58" t="s">
        <v>1211</v>
      </c>
      <c r="B9" s="59">
        <f>VLOOKUP($A9,'Return Data'!$B$7:$R$2292,3,0)</f>
        <v>44773</v>
      </c>
      <c r="C9" s="60">
        <f>VLOOKUP($A9,'Return Data'!$B$7:$R$2292,4,0)</f>
        <v>1139.8423</v>
      </c>
      <c r="D9" s="60">
        <f>VLOOKUP($A9,'Return Data'!$B$7:$R$2292,5,0)</f>
        <v>5.0057</v>
      </c>
      <c r="E9" s="61">
        <f t="shared" si="0"/>
        <v>7</v>
      </c>
      <c r="F9" s="60">
        <f>VLOOKUP($A9,'Return Data'!$B$7:$R$2292,6,0)</f>
        <v>4.9943</v>
      </c>
      <c r="G9" s="61">
        <f t="shared" si="1"/>
        <v>3</v>
      </c>
      <c r="H9" s="60">
        <f>VLOOKUP($A9,'Return Data'!$B$7:$R$2292,7,0)</f>
        <v>5.0496999999999996</v>
      </c>
      <c r="I9" s="61">
        <f t="shared" si="2"/>
        <v>5</v>
      </c>
      <c r="J9" s="60">
        <f>VLOOKUP($A9,'Return Data'!$B$7:$R$2292,8,0)</f>
        <v>4.9829999999999997</v>
      </c>
      <c r="K9" s="61">
        <f t="shared" si="3"/>
        <v>7</v>
      </c>
      <c r="L9" s="60">
        <f>VLOOKUP($A9,'Return Data'!$B$7:$R$2292,9,0)</f>
        <v>4.8647</v>
      </c>
      <c r="M9" s="61">
        <f t="shared" si="4"/>
        <v>5</v>
      </c>
      <c r="N9" s="60">
        <f>VLOOKUP($A9,'Return Data'!$B$7:$R$2292,10,0)</f>
        <v>4.4650999999999996</v>
      </c>
      <c r="O9" s="61">
        <f t="shared" si="5"/>
        <v>3</v>
      </c>
      <c r="P9" s="60">
        <f>VLOOKUP($A9,'Return Data'!$B$7:$R$2292,11,0)</f>
        <v>3.9765999999999999</v>
      </c>
      <c r="Q9" s="61">
        <f t="shared" si="6"/>
        <v>4</v>
      </c>
      <c r="R9" s="60">
        <f>VLOOKUP($A9,'Return Data'!$B$7:$R$2292,12,0)</f>
        <v>3.8199000000000001</v>
      </c>
      <c r="S9" s="61">
        <f t="shared" si="7"/>
        <v>7</v>
      </c>
      <c r="T9" s="60">
        <f>VLOOKUP($A9,'Return Data'!$B$7:$R$2292,13,0)</f>
        <v>3.6665999999999999</v>
      </c>
      <c r="U9" s="61">
        <f t="shared" si="8"/>
        <v>6</v>
      </c>
      <c r="V9" s="60">
        <f>VLOOKUP($A9,'Return Data'!$B$7:$R$2292,17,0)</f>
        <v>3.3969</v>
      </c>
      <c r="W9" s="61">
        <f>RANK(V9,V$8:V$36,0)</f>
        <v>5</v>
      </c>
      <c r="X9" s="60"/>
      <c r="Y9" s="61"/>
      <c r="Z9" s="60">
        <f>VLOOKUP($A9,'Return Data'!$B$7:$R$2292,16,0)</f>
        <v>3.9474999999999998</v>
      </c>
      <c r="AA9" s="62">
        <f t="shared" si="9"/>
        <v>12</v>
      </c>
    </row>
    <row r="10" spans="1:27" x14ac:dyDescent="0.3">
      <c r="A10" s="58" t="s">
        <v>1988</v>
      </c>
      <c r="B10" s="59">
        <f>VLOOKUP($A10,'Return Data'!$B$7:$R$2292,3,0)</f>
        <v>44773</v>
      </c>
      <c r="C10" s="60">
        <f>VLOOKUP($A10,'Return Data'!$B$7:$R$2292,4,0)</f>
        <v>1132.1324</v>
      </c>
      <c r="D10" s="60">
        <f>VLOOKUP($A10,'Return Data'!$B$7:$R$2292,5,0)</f>
        <v>4.9817999999999998</v>
      </c>
      <c r="E10" s="61">
        <f t="shared" si="0"/>
        <v>11</v>
      </c>
      <c r="F10" s="60">
        <f>VLOOKUP($A10,'Return Data'!$B$7:$R$2292,6,0)</f>
        <v>4.9756</v>
      </c>
      <c r="G10" s="61">
        <f t="shared" si="1"/>
        <v>8</v>
      </c>
      <c r="H10" s="60">
        <f>VLOOKUP($A10,'Return Data'!$B$7:$R$2292,7,0)</f>
        <v>5.0476999999999999</v>
      </c>
      <c r="I10" s="61">
        <f t="shared" si="2"/>
        <v>6</v>
      </c>
      <c r="J10" s="60">
        <f>VLOOKUP($A10,'Return Data'!$B$7:$R$2292,8,0)</f>
        <v>4.9829999999999997</v>
      </c>
      <c r="K10" s="61">
        <f t="shared" si="3"/>
        <v>7</v>
      </c>
      <c r="L10" s="60">
        <f>VLOOKUP($A10,'Return Data'!$B$7:$R$2292,9,0)</f>
        <v>4.851</v>
      </c>
      <c r="M10" s="61">
        <f t="shared" si="4"/>
        <v>8</v>
      </c>
      <c r="N10" s="60">
        <f>VLOOKUP($A10,'Return Data'!$B$7:$R$2292,10,0)</f>
        <v>4.4541000000000004</v>
      </c>
      <c r="O10" s="61">
        <f t="shared" si="5"/>
        <v>4</v>
      </c>
      <c r="P10" s="60">
        <f>VLOOKUP($A10,'Return Data'!$B$7:$R$2292,11,0)</f>
        <v>3.9409000000000001</v>
      </c>
      <c r="Q10" s="61">
        <f t="shared" si="6"/>
        <v>14</v>
      </c>
      <c r="R10" s="60">
        <f>VLOOKUP($A10,'Return Data'!$B$7:$R$2292,12,0)</f>
        <v>3.778</v>
      </c>
      <c r="S10" s="61">
        <f t="shared" si="7"/>
        <v>18</v>
      </c>
      <c r="T10" s="60">
        <f>VLOOKUP($A10,'Return Data'!$B$7:$R$2292,13,0)</f>
        <v>3.6322999999999999</v>
      </c>
      <c r="U10" s="61">
        <f t="shared" si="8"/>
        <v>16</v>
      </c>
      <c r="V10" s="60">
        <f>VLOOKUP($A10,'Return Data'!$B$7:$R$2292,17,0)</f>
        <v>3.3856000000000002</v>
      </c>
      <c r="W10" s="61">
        <f>RANK(V10,V$8:V$36,0)</f>
        <v>8</v>
      </c>
      <c r="X10" s="60"/>
      <c r="Y10" s="61"/>
      <c r="Z10" s="60">
        <f>VLOOKUP($A10,'Return Data'!$B$7:$R$2292,16,0)</f>
        <v>3.8645</v>
      </c>
      <c r="AA10" s="62">
        <f t="shared" si="9"/>
        <v>14</v>
      </c>
    </row>
    <row r="11" spans="1:27" x14ac:dyDescent="0.3">
      <c r="A11" s="58" t="s">
        <v>2038</v>
      </c>
      <c r="B11" s="59">
        <f>VLOOKUP($A11,'Return Data'!$B$7:$R$2292,3,0)</f>
        <v>44773</v>
      </c>
      <c r="C11" s="60">
        <f>VLOOKUP($A11,'Return Data'!$B$7:$R$2292,4,0)</f>
        <v>1091.6777999999999</v>
      </c>
      <c r="D11" s="60">
        <f>VLOOKUP($A11,'Return Data'!$B$7:$R$2292,5,0)</f>
        <v>4.9958</v>
      </c>
      <c r="E11" s="61">
        <f t="shared" si="0"/>
        <v>8</v>
      </c>
      <c r="F11" s="60">
        <f>VLOOKUP($A11,'Return Data'!$B$7:$R$2292,6,0)</f>
        <v>4.9961000000000002</v>
      </c>
      <c r="G11" s="61">
        <f t="shared" si="1"/>
        <v>2</v>
      </c>
      <c r="H11" s="60">
        <f>VLOOKUP($A11,'Return Data'!$B$7:$R$2292,7,0)</f>
        <v>5.0880000000000001</v>
      </c>
      <c r="I11" s="61">
        <f t="shared" si="2"/>
        <v>2</v>
      </c>
      <c r="J11" s="60">
        <f>VLOOKUP($A11,'Return Data'!$B$7:$R$2292,8,0)</f>
        <v>5.0152999999999999</v>
      </c>
      <c r="K11" s="61">
        <f t="shared" si="3"/>
        <v>3</v>
      </c>
      <c r="L11" s="60">
        <f>VLOOKUP($A11,'Return Data'!$B$7:$R$2292,9,0)</f>
        <v>4.9309000000000003</v>
      </c>
      <c r="M11" s="61">
        <f t="shared" si="4"/>
        <v>2</v>
      </c>
      <c r="N11" s="60">
        <f>VLOOKUP($A11,'Return Data'!$B$7:$R$2292,10,0)</f>
        <v>4.5138999999999996</v>
      </c>
      <c r="O11" s="61">
        <f t="shared" si="5"/>
        <v>1</v>
      </c>
      <c r="P11" s="60">
        <f>VLOOKUP($A11,'Return Data'!$B$7:$R$2292,11,0)</f>
        <v>4.0574000000000003</v>
      </c>
      <c r="Q11" s="61">
        <f t="shared" si="6"/>
        <v>1</v>
      </c>
      <c r="R11" s="60">
        <f>VLOOKUP($A11,'Return Data'!$B$7:$R$2292,12,0)</f>
        <v>3.9224999999999999</v>
      </c>
      <c r="S11" s="61">
        <f t="shared" si="7"/>
        <v>1</v>
      </c>
      <c r="T11" s="60">
        <f>VLOOKUP($A11,'Return Data'!$B$7:$R$2292,13,0)</f>
        <v>3.7584</v>
      </c>
      <c r="U11" s="61">
        <f t="shared" si="8"/>
        <v>1</v>
      </c>
      <c r="V11" s="60"/>
      <c r="W11" s="61"/>
      <c r="X11" s="60"/>
      <c r="Y11" s="61"/>
      <c r="Z11" s="60">
        <f>VLOOKUP($A11,'Return Data'!$B$7:$R$2292,16,0)</f>
        <v>3.5556999999999999</v>
      </c>
      <c r="AA11" s="62">
        <f t="shared" si="9"/>
        <v>25</v>
      </c>
    </row>
    <row r="12" spans="1:27" x14ac:dyDescent="0.3">
      <c r="A12" s="58" t="s">
        <v>1215</v>
      </c>
      <c r="B12" s="59">
        <f>VLOOKUP($A12,'Return Data'!$B$7:$R$2292,3,0)</f>
        <v>44773</v>
      </c>
      <c r="C12" s="60">
        <f>VLOOKUP($A12,'Return Data'!$B$7:$R$2292,4,0)</f>
        <v>1115.9809</v>
      </c>
      <c r="D12" s="60">
        <f>VLOOKUP($A12,'Return Data'!$B$7:$R$2292,5,0)</f>
        <v>4.9131999999999998</v>
      </c>
      <c r="E12" s="61">
        <f t="shared" si="0"/>
        <v>20</v>
      </c>
      <c r="F12" s="60">
        <f>VLOOKUP($A12,'Return Data'!$B$7:$R$2292,6,0)</f>
        <v>4.9101999999999997</v>
      </c>
      <c r="G12" s="61">
        <f t="shared" si="1"/>
        <v>21</v>
      </c>
      <c r="H12" s="60">
        <f>VLOOKUP($A12,'Return Data'!$B$7:$R$2292,7,0)</f>
        <v>4.9813000000000001</v>
      </c>
      <c r="I12" s="61">
        <f t="shared" si="2"/>
        <v>20</v>
      </c>
      <c r="J12" s="60">
        <f>VLOOKUP($A12,'Return Data'!$B$7:$R$2292,8,0)</f>
        <v>4.9211</v>
      </c>
      <c r="K12" s="61">
        <f t="shared" si="3"/>
        <v>23</v>
      </c>
      <c r="L12" s="60">
        <f>VLOOKUP($A12,'Return Data'!$B$7:$R$2292,9,0)</f>
        <v>4.8182999999999998</v>
      </c>
      <c r="M12" s="61">
        <f t="shared" si="4"/>
        <v>12</v>
      </c>
      <c r="N12" s="60">
        <f>VLOOKUP($A12,'Return Data'!$B$7:$R$2292,10,0)</f>
        <v>4.4081000000000001</v>
      </c>
      <c r="O12" s="61">
        <f t="shared" si="5"/>
        <v>22</v>
      </c>
      <c r="P12" s="60">
        <f>VLOOKUP($A12,'Return Data'!$B$7:$R$2292,11,0)</f>
        <v>3.9367999999999999</v>
      </c>
      <c r="Q12" s="61">
        <f t="shared" si="6"/>
        <v>15</v>
      </c>
      <c r="R12" s="60">
        <f>VLOOKUP($A12,'Return Data'!$B$7:$R$2292,12,0)</f>
        <v>3.7745000000000002</v>
      </c>
      <c r="S12" s="61">
        <f t="shared" si="7"/>
        <v>19</v>
      </c>
      <c r="T12" s="60">
        <f>VLOOKUP($A12,'Return Data'!$B$7:$R$2292,13,0)</f>
        <v>3.6227999999999998</v>
      </c>
      <c r="U12" s="61">
        <f t="shared" si="8"/>
        <v>21</v>
      </c>
      <c r="V12" s="60">
        <f>VLOOKUP($A12,'Return Data'!$B$7:$R$2292,17,0)</f>
        <v>3.3576999999999999</v>
      </c>
      <c r="W12" s="61">
        <f t="shared" ref="W12:W36" si="10">RANK(V12,V$8:V$36,0)</f>
        <v>20</v>
      </c>
      <c r="X12" s="60"/>
      <c r="Y12" s="61"/>
      <c r="Z12" s="60">
        <f>VLOOKUP($A12,'Return Data'!$B$7:$R$2292,16,0)</f>
        <v>3.6911999999999998</v>
      </c>
      <c r="AA12" s="62">
        <f t="shared" si="9"/>
        <v>22</v>
      </c>
    </row>
    <row r="13" spans="1:27" x14ac:dyDescent="0.3">
      <c r="A13" s="58" t="s">
        <v>1217</v>
      </c>
      <c r="B13" s="59">
        <f>VLOOKUP($A13,'Return Data'!$B$7:$R$2292,3,0)</f>
        <v>44773</v>
      </c>
      <c r="C13" s="60">
        <f>VLOOKUP($A13,'Return Data'!$B$7:$R$2292,4,0)</f>
        <v>1154.5038999999999</v>
      </c>
      <c r="D13" s="60">
        <f>VLOOKUP($A13,'Return Data'!$B$7:$R$2292,5,0)</f>
        <v>5.0662000000000003</v>
      </c>
      <c r="E13" s="61">
        <f t="shared" si="0"/>
        <v>3</v>
      </c>
      <c r="F13" s="60">
        <f>VLOOKUP($A13,'Return Data'!$B$7:$R$2292,6,0)</f>
        <v>4.9878</v>
      </c>
      <c r="G13" s="61">
        <f t="shared" si="1"/>
        <v>6</v>
      </c>
      <c r="H13" s="60">
        <f>VLOOKUP($A13,'Return Data'!$B$7:$R$2292,7,0)</f>
        <v>5.0362</v>
      </c>
      <c r="I13" s="61">
        <f t="shared" si="2"/>
        <v>7</v>
      </c>
      <c r="J13" s="60">
        <f>VLOOKUP($A13,'Return Data'!$B$7:$R$2292,8,0)</f>
        <v>4.9710000000000001</v>
      </c>
      <c r="K13" s="61">
        <f t="shared" si="3"/>
        <v>11</v>
      </c>
      <c r="L13" s="60">
        <f>VLOOKUP($A13,'Return Data'!$B$7:$R$2292,9,0)</f>
        <v>4.8178999999999998</v>
      </c>
      <c r="M13" s="61">
        <f t="shared" si="4"/>
        <v>13</v>
      </c>
      <c r="N13" s="60">
        <f>VLOOKUP($A13,'Return Data'!$B$7:$R$2292,10,0)</f>
        <v>4.4349999999999996</v>
      </c>
      <c r="O13" s="61">
        <f t="shared" si="5"/>
        <v>9</v>
      </c>
      <c r="P13" s="60">
        <f>VLOOKUP($A13,'Return Data'!$B$7:$R$2292,11,0)</f>
        <v>3.9548000000000001</v>
      </c>
      <c r="Q13" s="61">
        <f t="shared" si="6"/>
        <v>8</v>
      </c>
      <c r="R13" s="60">
        <f>VLOOKUP($A13,'Return Data'!$B$7:$R$2292,12,0)</f>
        <v>3.7972999999999999</v>
      </c>
      <c r="S13" s="61">
        <f t="shared" si="7"/>
        <v>10</v>
      </c>
      <c r="T13" s="60">
        <f>VLOOKUP($A13,'Return Data'!$B$7:$R$2292,13,0)</f>
        <v>3.6497000000000002</v>
      </c>
      <c r="U13" s="61">
        <f t="shared" si="8"/>
        <v>10</v>
      </c>
      <c r="V13" s="60">
        <f>VLOOKUP($A13,'Return Data'!$B$7:$R$2292,17,0)</f>
        <v>3.383</v>
      </c>
      <c r="W13" s="61">
        <f t="shared" si="10"/>
        <v>10</v>
      </c>
      <c r="X13" s="60">
        <f>VLOOKUP($A13,'Return Data'!$B$7:$R$2292,14,0)</f>
        <v>3.7235999999999998</v>
      </c>
      <c r="Y13" s="61">
        <f>RANK(X13,X$8:X$36,0)</f>
        <v>1</v>
      </c>
      <c r="Z13" s="60">
        <f>VLOOKUP($A13,'Return Data'!$B$7:$R$2292,16,0)</f>
        <v>4.1143000000000001</v>
      </c>
      <c r="AA13" s="62">
        <f t="shared" si="9"/>
        <v>9</v>
      </c>
    </row>
    <row r="14" spans="1:27" x14ac:dyDescent="0.3">
      <c r="A14" s="58" t="s">
        <v>1219</v>
      </c>
      <c r="B14" s="59">
        <f>VLOOKUP($A14,'Return Data'!$B$7:$R$2292,3,0)</f>
        <v>44773</v>
      </c>
      <c r="C14" s="60">
        <f>VLOOKUP($A14,'Return Data'!$B$7:$R$2292,4,0)</f>
        <v>1117.4007999999999</v>
      </c>
      <c r="D14" s="60">
        <f>VLOOKUP($A14,'Return Data'!$B$7:$R$2292,5,0)</f>
        <v>4.8023999999999996</v>
      </c>
      <c r="E14" s="61">
        <f t="shared" si="0"/>
        <v>28</v>
      </c>
      <c r="F14" s="60">
        <f>VLOOKUP($A14,'Return Data'!$B$7:$R$2292,6,0)</f>
        <v>4.8003999999999998</v>
      </c>
      <c r="G14" s="61">
        <f t="shared" si="1"/>
        <v>28</v>
      </c>
      <c r="H14" s="60">
        <f>VLOOKUP($A14,'Return Data'!$B$7:$R$2292,7,0)</f>
        <v>4.9005999999999998</v>
      </c>
      <c r="I14" s="61">
        <f t="shared" si="2"/>
        <v>27</v>
      </c>
      <c r="J14" s="60">
        <f>VLOOKUP($A14,'Return Data'!$B$7:$R$2292,8,0)</f>
        <v>4.8680000000000003</v>
      </c>
      <c r="K14" s="61">
        <f t="shared" si="3"/>
        <v>27</v>
      </c>
      <c r="L14" s="60">
        <f>VLOOKUP($A14,'Return Data'!$B$7:$R$2292,9,0)</f>
        <v>4.7832999999999997</v>
      </c>
      <c r="M14" s="61">
        <f t="shared" si="4"/>
        <v>27</v>
      </c>
      <c r="N14" s="60">
        <f>VLOOKUP($A14,'Return Data'!$B$7:$R$2292,10,0)</f>
        <v>4.3681999999999999</v>
      </c>
      <c r="O14" s="61">
        <f t="shared" si="5"/>
        <v>26</v>
      </c>
      <c r="P14" s="60">
        <f>VLOOKUP($A14,'Return Data'!$B$7:$R$2292,11,0)</f>
        <v>3.8698999999999999</v>
      </c>
      <c r="Q14" s="61">
        <f t="shared" si="6"/>
        <v>27</v>
      </c>
      <c r="R14" s="60">
        <f>VLOOKUP($A14,'Return Data'!$B$7:$R$2292,12,0)</f>
        <v>3.7183999999999999</v>
      </c>
      <c r="S14" s="61">
        <f t="shared" si="7"/>
        <v>27</v>
      </c>
      <c r="T14" s="60">
        <f>VLOOKUP($A14,'Return Data'!$B$7:$R$2292,13,0)</f>
        <v>3.5749</v>
      </c>
      <c r="U14" s="61">
        <f t="shared" si="8"/>
        <v>27</v>
      </c>
      <c r="V14" s="60">
        <f>VLOOKUP($A14,'Return Data'!$B$7:$R$2292,17,0)</f>
        <v>3.3588</v>
      </c>
      <c r="W14" s="61">
        <f t="shared" si="10"/>
        <v>19</v>
      </c>
      <c r="X14" s="60"/>
      <c r="Y14" s="61"/>
      <c r="Z14" s="60">
        <f>VLOOKUP($A14,'Return Data'!$B$7:$R$2292,16,0)</f>
        <v>3.7364000000000002</v>
      </c>
      <c r="AA14" s="62">
        <f t="shared" si="9"/>
        <v>17</v>
      </c>
    </row>
    <row r="15" spans="1:27" x14ac:dyDescent="0.3">
      <c r="A15" s="58" t="s">
        <v>1222</v>
      </c>
      <c r="B15" s="59">
        <f>VLOOKUP($A15,'Return Data'!$B$7:$R$2292,3,0)</f>
        <v>44773</v>
      </c>
      <c r="C15" s="60">
        <f>VLOOKUP($A15,'Return Data'!$B$7:$R$2292,4,0)</f>
        <v>1125.7855</v>
      </c>
      <c r="D15" s="60">
        <f>VLOOKUP($A15,'Return Data'!$B$7:$R$2292,5,0)</f>
        <v>4.8996000000000004</v>
      </c>
      <c r="E15" s="61">
        <f t="shared" si="0"/>
        <v>22</v>
      </c>
      <c r="F15" s="60">
        <f>VLOOKUP($A15,'Return Data'!$B$7:$R$2292,6,0)</f>
        <v>4.8944000000000001</v>
      </c>
      <c r="G15" s="61">
        <f t="shared" si="1"/>
        <v>22</v>
      </c>
      <c r="H15" s="60">
        <f>VLOOKUP($A15,'Return Data'!$B$7:$R$2292,7,0)</f>
        <v>4.9504000000000001</v>
      </c>
      <c r="I15" s="61">
        <f t="shared" si="2"/>
        <v>25</v>
      </c>
      <c r="J15" s="60">
        <f>VLOOKUP($A15,'Return Data'!$B$7:$R$2292,8,0)</f>
        <v>4.8997999999999999</v>
      </c>
      <c r="K15" s="61">
        <f t="shared" si="3"/>
        <v>25</v>
      </c>
      <c r="L15" s="60">
        <f>VLOOKUP($A15,'Return Data'!$B$7:$R$2292,9,0)</f>
        <v>4.8121</v>
      </c>
      <c r="M15" s="61">
        <f t="shared" si="4"/>
        <v>17</v>
      </c>
      <c r="N15" s="60">
        <f>VLOOKUP($A15,'Return Data'!$B$7:$R$2292,10,0)</f>
        <v>4.3876999999999997</v>
      </c>
      <c r="O15" s="61">
        <f t="shared" si="5"/>
        <v>25</v>
      </c>
      <c r="P15" s="60">
        <f>VLOOKUP($A15,'Return Data'!$B$7:$R$2292,11,0)</f>
        <v>3.8978999999999999</v>
      </c>
      <c r="Q15" s="61">
        <f t="shared" si="6"/>
        <v>25</v>
      </c>
      <c r="R15" s="60">
        <f>VLOOKUP($A15,'Return Data'!$B$7:$R$2292,12,0)</f>
        <v>3.7363</v>
      </c>
      <c r="S15" s="61">
        <f t="shared" si="7"/>
        <v>25</v>
      </c>
      <c r="T15" s="60">
        <f>VLOOKUP($A15,'Return Data'!$B$7:$R$2292,13,0)</f>
        <v>3.5891999999999999</v>
      </c>
      <c r="U15" s="61">
        <f t="shared" si="8"/>
        <v>25</v>
      </c>
      <c r="V15" s="60">
        <f>VLOOKUP($A15,'Return Data'!$B$7:$R$2292,17,0)</f>
        <v>3.3218999999999999</v>
      </c>
      <c r="W15" s="61">
        <f t="shared" si="10"/>
        <v>25</v>
      </c>
      <c r="X15" s="60"/>
      <c r="Y15" s="61"/>
      <c r="Z15" s="60">
        <f>VLOOKUP($A15,'Return Data'!$B$7:$R$2292,16,0)</f>
        <v>3.7328999999999999</v>
      </c>
      <c r="AA15" s="62">
        <f t="shared" si="9"/>
        <v>18</v>
      </c>
    </row>
    <row r="16" spans="1:27" x14ac:dyDescent="0.3">
      <c r="A16" s="58" t="s">
        <v>1224</v>
      </c>
      <c r="B16" s="59">
        <f>VLOOKUP($A16,'Return Data'!$B$7:$R$2292,3,0)</f>
        <v>44773</v>
      </c>
      <c r="C16" s="60">
        <f>VLOOKUP($A16,'Return Data'!$B$7:$R$2292,4,0)</f>
        <v>3201.6295</v>
      </c>
      <c r="D16" s="60">
        <f>VLOOKUP($A16,'Return Data'!$B$7:$R$2292,5,0)</f>
        <v>4.9046000000000003</v>
      </c>
      <c r="E16" s="61">
        <f t="shared" si="0"/>
        <v>21</v>
      </c>
      <c r="F16" s="60">
        <f>VLOOKUP($A16,'Return Data'!$B$7:$R$2292,6,0)</f>
        <v>4.8661000000000003</v>
      </c>
      <c r="G16" s="61">
        <f t="shared" si="1"/>
        <v>24</v>
      </c>
      <c r="H16" s="60">
        <f>VLOOKUP($A16,'Return Data'!$B$7:$R$2292,7,0)</f>
        <v>4.9584999999999999</v>
      </c>
      <c r="I16" s="61">
        <f t="shared" si="2"/>
        <v>23</v>
      </c>
      <c r="J16" s="60">
        <f>VLOOKUP($A16,'Return Data'!$B$7:$R$2292,8,0)</f>
        <v>5.0277000000000003</v>
      </c>
      <c r="K16" s="61">
        <f t="shared" si="3"/>
        <v>2</v>
      </c>
      <c r="L16" s="60">
        <f>VLOOKUP($A16,'Return Data'!$B$7:$R$2292,9,0)</f>
        <v>4.7996999999999996</v>
      </c>
      <c r="M16" s="61">
        <f t="shared" si="4"/>
        <v>22</v>
      </c>
      <c r="N16" s="60">
        <f>VLOOKUP($A16,'Return Data'!$B$7:$R$2292,10,0)</f>
        <v>4.391</v>
      </c>
      <c r="O16" s="61">
        <f t="shared" si="5"/>
        <v>24</v>
      </c>
      <c r="P16" s="60">
        <f>VLOOKUP($A16,'Return Data'!$B$7:$R$2292,11,0)</f>
        <v>3.9003999999999999</v>
      </c>
      <c r="Q16" s="61">
        <f t="shared" si="6"/>
        <v>24</v>
      </c>
      <c r="R16" s="60">
        <f>VLOOKUP($A16,'Return Data'!$B$7:$R$2292,12,0)</f>
        <v>3.7484999999999999</v>
      </c>
      <c r="S16" s="61">
        <f t="shared" si="7"/>
        <v>23</v>
      </c>
      <c r="T16" s="60">
        <f>VLOOKUP($A16,'Return Data'!$B$7:$R$2292,13,0)</f>
        <v>3.6027999999999998</v>
      </c>
      <c r="U16" s="61">
        <f t="shared" si="8"/>
        <v>23</v>
      </c>
      <c r="V16" s="60">
        <f>VLOOKUP($A16,'Return Data'!$B$7:$R$2292,17,0)</f>
        <v>3.3420999999999998</v>
      </c>
      <c r="W16" s="61">
        <f t="shared" si="10"/>
        <v>23</v>
      </c>
      <c r="X16" s="60">
        <f>VLOOKUP($A16,'Return Data'!$B$7:$R$2292,14,0)</f>
        <v>3.6273</v>
      </c>
      <c r="Y16" s="61">
        <f>RANK(X16,X$8:X$36,0)</f>
        <v>10</v>
      </c>
      <c r="Z16" s="60">
        <f>VLOOKUP($A16,'Return Data'!$B$7:$R$2292,16,0)</f>
        <v>5.9214000000000002</v>
      </c>
      <c r="AA16" s="62">
        <f t="shared" si="9"/>
        <v>4</v>
      </c>
    </row>
    <row r="17" spans="1:27" x14ac:dyDescent="0.3">
      <c r="A17" s="58" t="s">
        <v>1225</v>
      </c>
      <c r="B17" s="59">
        <f>VLOOKUP($A17,'Return Data'!$B$7:$R$2292,3,0)</f>
        <v>44773</v>
      </c>
      <c r="C17" s="60">
        <f>VLOOKUP($A17,'Return Data'!$B$7:$R$2292,4,0)</f>
        <v>1127.8382999999999</v>
      </c>
      <c r="D17" s="60">
        <f>VLOOKUP($A17,'Return Data'!$B$7:$R$2292,5,0)</f>
        <v>4.9836</v>
      </c>
      <c r="E17" s="61">
        <f t="shared" si="0"/>
        <v>10</v>
      </c>
      <c r="F17" s="60">
        <f>VLOOKUP($A17,'Return Data'!$B$7:$R$2292,6,0)</f>
        <v>4.9676</v>
      </c>
      <c r="G17" s="61">
        <f t="shared" si="1"/>
        <v>10</v>
      </c>
      <c r="H17" s="60">
        <f>VLOOKUP($A17,'Return Data'!$B$7:$R$2292,7,0)</f>
        <v>5.0197000000000003</v>
      </c>
      <c r="I17" s="61">
        <f t="shared" si="2"/>
        <v>12</v>
      </c>
      <c r="J17" s="60">
        <f>VLOOKUP($A17,'Return Data'!$B$7:$R$2292,8,0)</f>
        <v>4.9622999999999999</v>
      </c>
      <c r="K17" s="61">
        <f t="shared" si="3"/>
        <v>14</v>
      </c>
      <c r="L17" s="60">
        <f>VLOOKUP($A17,'Return Data'!$B$7:$R$2292,9,0)</f>
        <v>4.8117000000000001</v>
      </c>
      <c r="M17" s="61">
        <f t="shared" si="4"/>
        <v>18</v>
      </c>
      <c r="N17" s="60">
        <f>VLOOKUP($A17,'Return Data'!$B$7:$R$2292,10,0)</f>
        <v>4.4402999999999997</v>
      </c>
      <c r="O17" s="61">
        <f t="shared" si="5"/>
        <v>6</v>
      </c>
      <c r="P17" s="60">
        <f>VLOOKUP($A17,'Return Data'!$B$7:$R$2292,11,0)</f>
        <v>3.9706000000000001</v>
      </c>
      <c r="Q17" s="61">
        <f t="shared" si="6"/>
        <v>5</v>
      </c>
      <c r="R17" s="60">
        <f>VLOOKUP($A17,'Return Data'!$B$7:$R$2292,12,0)</f>
        <v>3.827</v>
      </c>
      <c r="S17" s="61">
        <f t="shared" si="7"/>
        <v>3</v>
      </c>
      <c r="T17" s="60">
        <f>VLOOKUP($A17,'Return Data'!$B$7:$R$2292,13,0)</f>
        <v>3.6873999999999998</v>
      </c>
      <c r="U17" s="61">
        <f t="shared" si="8"/>
        <v>2</v>
      </c>
      <c r="V17" s="60">
        <f>VLOOKUP($A17,'Return Data'!$B$7:$R$2292,17,0)</f>
        <v>3.4268999999999998</v>
      </c>
      <c r="W17" s="61">
        <f t="shared" si="10"/>
        <v>2</v>
      </c>
      <c r="X17" s="60"/>
      <c r="Y17" s="61"/>
      <c r="Z17" s="60">
        <f>VLOOKUP($A17,'Return Data'!$B$7:$R$2292,16,0)</f>
        <v>3.8325</v>
      </c>
      <c r="AA17" s="62">
        <f t="shared" si="9"/>
        <v>16</v>
      </c>
    </row>
    <row r="18" spans="1:27" x14ac:dyDescent="0.3">
      <c r="A18" s="58" t="s">
        <v>1228</v>
      </c>
      <c r="B18" s="59">
        <f>VLOOKUP($A18,'Return Data'!$B$7:$R$2292,3,0)</f>
        <v>44773</v>
      </c>
      <c r="C18" s="60">
        <f>VLOOKUP($A18,'Return Data'!$B$7:$R$2292,4,0)</f>
        <v>116.22110000000001</v>
      </c>
      <c r="D18" s="60">
        <f>VLOOKUP($A18,'Return Data'!$B$7:$R$2292,5,0)</f>
        <v>4.9320000000000004</v>
      </c>
      <c r="E18" s="61">
        <f t="shared" si="0"/>
        <v>17</v>
      </c>
      <c r="F18" s="60">
        <f>VLOOKUP($A18,'Return Data'!$B$7:$R$2292,6,0)</f>
        <v>4.9432</v>
      </c>
      <c r="G18" s="61">
        <f t="shared" si="1"/>
        <v>16</v>
      </c>
      <c r="H18" s="60">
        <f>VLOOKUP($A18,'Return Data'!$B$7:$R$2292,7,0)</f>
        <v>4.9938000000000002</v>
      </c>
      <c r="I18" s="61">
        <f t="shared" si="2"/>
        <v>18</v>
      </c>
      <c r="J18" s="60">
        <f>VLOOKUP($A18,'Return Data'!$B$7:$R$2292,8,0)</f>
        <v>4.9378000000000002</v>
      </c>
      <c r="K18" s="61">
        <f t="shared" si="3"/>
        <v>19</v>
      </c>
      <c r="L18" s="60">
        <f>VLOOKUP($A18,'Return Data'!$B$7:$R$2292,9,0)</f>
        <v>4.7991999999999999</v>
      </c>
      <c r="M18" s="61">
        <f t="shared" si="4"/>
        <v>23</v>
      </c>
      <c r="N18" s="60">
        <f>VLOOKUP($A18,'Return Data'!$B$7:$R$2292,10,0)</f>
        <v>4.4116999999999997</v>
      </c>
      <c r="O18" s="61">
        <f t="shared" si="5"/>
        <v>17</v>
      </c>
      <c r="P18" s="60">
        <f>VLOOKUP($A18,'Return Data'!$B$7:$R$2292,11,0)</f>
        <v>3.9363999999999999</v>
      </c>
      <c r="Q18" s="61">
        <f t="shared" si="6"/>
        <v>17</v>
      </c>
      <c r="R18" s="60">
        <f>VLOOKUP($A18,'Return Data'!$B$7:$R$2292,12,0)</f>
        <v>3.7738</v>
      </c>
      <c r="S18" s="61">
        <f t="shared" si="7"/>
        <v>20</v>
      </c>
      <c r="T18" s="60">
        <f>VLOOKUP($A18,'Return Data'!$B$7:$R$2292,13,0)</f>
        <v>3.6232000000000002</v>
      </c>
      <c r="U18" s="61">
        <f t="shared" si="8"/>
        <v>20</v>
      </c>
      <c r="V18" s="60">
        <f>VLOOKUP($A18,'Return Data'!$B$7:$R$2292,17,0)</f>
        <v>3.3599000000000001</v>
      </c>
      <c r="W18" s="61">
        <f t="shared" si="10"/>
        <v>18</v>
      </c>
      <c r="X18" s="60">
        <f>VLOOKUP($A18,'Return Data'!$B$7:$R$2292,14,0)</f>
        <v>3.6434000000000002</v>
      </c>
      <c r="Y18" s="61">
        <f>RANK(X18,X$8:X$36,0)</f>
        <v>9</v>
      </c>
      <c r="Z18" s="60">
        <f>VLOOKUP($A18,'Return Data'!$B$7:$R$2292,16,0)</f>
        <v>4.1311</v>
      </c>
      <c r="AA18" s="62">
        <f t="shared" si="9"/>
        <v>6</v>
      </c>
    </row>
    <row r="19" spans="1:27" x14ac:dyDescent="0.3">
      <c r="A19" s="58" t="s">
        <v>1229</v>
      </c>
      <c r="B19" s="59">
        <f>VLOOKUP($A19,'Return Data'!$B$7:$R$2292,3,0)</f>
        <v>44773</v>
      </c>
      <c r="C19" s="60">
        <f>VLOOKUP($A19,'Return Data'!$B$7:$R$2292,4,0)</f>
        <v>1149.7779</v>
      </c>
      <c r="D19" s="60">
        <f>VLOOKUP($A19,'Return Data'!$B$7:$R$2292,5,0)</f>
        <v>4.8577000000000004</v>
      </c>
      <c r="E19" s="61">
        <f t="shared" si="0"/>
        <v>24</v>
      </c>
      <c r="F19" s="60">
        <f>VLOOKUP($A19,'Return Data'!$B$7:$R$2292,6,0)</f>
        <v>4.9108999999999998</v>
      </c>
      <c r="G19" s="61">
        <f t="shared" si="1"/>
        <v>20</v>
      </c>
      <c r="H19" s="60">
        <f>VLOOKUP($A19,'Return Data'!$B$7:$R$2292,7,0)</f>
        <v>5.0010000000000003</v>
      </c>
      <c r="I19" s="61">
        <f t="shared" si="2"/>
        <v>17</v>
      </c>
      <c r="J19" s="60">
        <f>VLOOKUP($A19,'Return Data'!$B$7:$R$2292,8,0)</f>
        <v>4.9526000000000003</v>
      </c>
      <c r="K19" s="61">
        <f t="shared" si="3"/>
        <v>16</v>
      </c>
      <c r="L19" s="60">
        <f>VLOOKUP($A19,'Return Data'!$B$7:$R$2292,9,0)</f>
        <v>4.8146000000000004</v>
      </c>
      <c r="M19" s="61">
        <f t="shared" si="4"/>
        <v>14</v>
      </c>
      <c r="N19" s="60">
        <f>VLOOKUP($A19,'Return Data'!$B$7:$R$2292,10,0)</f>
        <v>4.4355000000000002</v>
      </c>
      <c r="O19" s="61">
        <f t="shared" si="5"/>
        <v>8</v>
      </c>
      <c r="P19" s="60">
        <f>VLOOKUP($A19,'Return Data'!$B$7:$R$2292,11,0)</f>
        <v>3.9445000000000001</v>
      </c>
      <c r="Q19" s="61">
        <f t="shared" si="6"/>
        <v>12</v>
      </c>
      <c r="R19" s="60">
        <f>VLOOKUP($A19,'Return Data'!$B$7:$R$2292,12,0)</f>
        <v>3.7848000000000002</v>
      </c>
      <c r="S19" s="61">
        <f t="shared" si="7"/>
        <v>14</v>
      </c>
      <c r="T19" s="60">
        <f>VLOOKUP($A19,'Return Data'!$B$7:$R$2292,13,0)</f>
        <v>3.6339000000000001</v>
      </c>
      <c r="U19" s="61">
        <f t="shared" si="8"/>
        <v>15</v>
      </c>
      <c r="V19" s="60">
        <f>VLOOKUP($A19,'Return Data'!$B$7:$R$2292,17,0)</f>
        <v>3.3641000000000001</v>
      </c>
      <c r="W19" s="61">
        <f t="shared" si="10"/>
        <v>17</v>
      </c>
      <c r="X19" s="60">
        <f>VLOOKUP($A19,'Return Data'!$B$7:$R$2292,14,0)</f>
        <v>3.6522000000000001</v>
      </c>
      <c r="Y19" s="61">
        <f>RANK(X19,X$8:X$36,0)</f>
        <v>6</v>
      </c>
      <c r="Z19" s="60">
        <f>VLOOKUP($A19,'Return Data'!$B$7:$R$2292,16,0)</f>
        <v>4.0281000000000002</v>
      </c>
      <c r="AA19" s="62">
        <f t="shared" si="9"/>
        <v>10</v>
      </c>
    </row>
    <row r="20" spans="1:27" x14ac:dyDescent="0.3">
      <c r="A20" s="58" t="s">
        <v>1231</v>
      </c>
      <c r="B20" s="59">
        <f>VLOOKUP($A20,'Return Data'!$B$7:$R$2292,3,0)</f>
        <v>44773</v>
      </c>
      <c r="C20" s="60">
        <f>VLOOKUP($A20,'Return Data'!$B$7:$R$2292,4,0)</f>
        <v>1116.5452</v>
      </c>
      <c r="D20" s="60">
        <f>VLOOKUP($A20,'Return Data'!$B$7:$R$2292,5,0)</f>
        <v>4.8322000000000003</v>
      </c>
      <c r="E20" s="61">
        <f t="shared" si="0"/>
        <v>27</v>
      </c>
      <c r="F20" s="60">
        <f>VLOOKUP($A20,'Return Data'!$B$7:$R$2292,6,0)</f>
        <v>4.8346</v>
      </c>
      <c r="G20" s="61">
        <f t="shared" si="1"/>
        <v>27</v>
      </c>
      <c r="H20" s="60">
        <f>VLOOKUP($A20,'Return Data'!$B$7:$R$2292,7,0)</f>
        <v>4.9029999999999996</v>
      </c>
      <c r="I20" s="61">
        <f t="shared" si="2"/>
        <v>26</v>
      </c>
      <c r="J20" s="60">
        <f>VLOOKUP($A20,'Return Data'!$B$7:$R$2292,8,0)</f>
        <v>4.8380000000000001</v>
      </c>
      <c r="K20" s="61">
        <f t="shared" si="3"/>
        <v>28</v>
      </c>
      <c r="L20" s="60">
        <f>VLOOKUP($A20,'Return Data'!$B$7:$R$2292,9,0)</f>
        <v>4.9108000000000001</v>
      </c>
      <c r="M20" s="61">
        <f t="shared" si="4"/>
        <v>3</v>
      </c>
      <c r="N20" s="60">
        <f>VLOOKUP($A20,'Return Data'!$B$7:$R$2292,10,0)</f>
        <v>4.3665000000000003</v>
      </c>
      <c r="O20" s="61">
        <f t="shared" si="5"/>
        <v>27</v>
      </c>
      <c r="P20" s="60">
        <f>VLOOKUP($A20,'Return Data'!$B$7:$R$2292,11,0)</f>
        <v>3.8481999999999998</v>
      </c>
      <c r="Q20" s="61">
        <f t="shared" si="6"/>
        <v>28</v>
      </c>
      <c r="R20" s="60">
        <f>VLOOKUP($A20,'Return Data'!$B$7:$R$2292,12,0)</f>
        <v>3.6926000000000001</v>
      </c>
      <c r="S20" s="61">
        <f t="shared" si="7"/>
        <v>28</v>
      </c>
      <c r="T20" s="60">
        <f>VLOOKUP($A20,'Return Data'!$B$7:$R$2292,13,0)</f>
        <v>3.5480999999999998</v>
      </c>
      <c r="U20" s="61">
        <f t="shared" si="8"/>
        <v>28</v>
      </c>
      <c r="V20" s="60">
        <f>VLOOKUP($A20,'Return Data'!$B$7:$R$2292,17,0)</f>
        <v>3.2945000000000002</v>
      </c>
      <c r="W20" s="61">
        <f t="shared" si="10"/>
        <v>27</v>
      </c>
      <c r="X20" s="60"/>
      <c r="Y20" s="61"/>
      <c r="Z20" s="60">
        <f>VLOOKUP($A20,'Return Data'!$B$7:$R$2292,16,0)</f>
        <v>3.6613000000000002</v>
      </c>
      <c r="AA20" s="62">
        <f t="shared" si="9"/>
        <v>23</v>
      </c>
    </row>
    <row r="21" spans="1:27" x14ac:dyDescent="0.3">
      <c r="A21" s="58" t="s">
        <v>1233</v>
      </c>
      <c r="B21" s="59">
        <f>VLOOKUP($A21,'Return Data'!$B$7:$R$2292,3,0)</f>
        <v>44773</v>
      </c>
      <c r="C21" s="60">
        <f>VLOOKUP($A21,'Return Data'!$B$7:$R$2292,4,0)</f>
        <v>1089.5536</v>
      </c>
      <c r="D21" s="60">
        <f>VLOOKUP($A21,'Return Data'!$B$7:$R$2292,5,0)</f>
        <v>4.9184999999999999</v>
      </c>
      <c r="E21" s="61">
        <f t="shared" si="0"/>
        <v>19</v>
      </c>
      <c r="F21" s="60">
        <f>VLOOKUP($A21,'Return Data'!$B$7:$R$2292,6,0)</f>
        <v>4.9164000000000003</v>
      </c>
      <c r="G21" s="61">
        <f t="shared" si="1"/>
        <v>19</v>
      </c>
      <c r="H21" s="60">
        <f>VLOOKUP($A21,'Return Data'!$B$7:$R$2292,7,0)</f>
        <v>4.9896000000000003</v>
      </c>
      <c r="I21" s="61">
        <f t="shared" si="2"/>
        <v>19</v>
      </c>
      <c r="J21" s="60">
        <f>VLOOKUP($A21,'Return Data'!$B$7:$R$2292,8,0)</f>
        <v>4.9343000000000004</v>
      </c>
      <c r="K21" s="61">
        <f t="shared" si="3"/>
        <v>21</v>
      </c>
      <c r="L21" s="60">
        <f>VLOOKUP($A21,'Return Data'!$B$7:$R$2292,9,0)</f>
        <v>4.8521000000000001</v>
      </c>
      <c r="M21" s="61">
        <f t="shared" si="4"/>
        <v>7</v>
      </c>
      <c r="N21" s="60">
        <f>VLOOKUP($A21,'Return Data'!$B$7:$R$2292,10,0)</f>
        <v>4.4314999999999998</v>
      </c>
      <c r="O21" s="61">
        <f t="shared" si="5"/>
        <v>14</v>
      </c>
      <c r="P21" s="60">
        <f>VLOOKUP($A21,'Return Data'!$B$7:$R$2292,11,0)</f>
        <v>3.9318</v>
      </c>
      <c r="Q21" s="61">
        <f t="shared" si="6"/>
        <v>18</v>
      </c>
      <c r="R21" s="60">
        <f>VLOOKUP($A21,'Return Data'!$B$7:$R$2292,12,0)</f>
        <v>3.7797999999999998</v>
      </c>
      <c r="S21" s="61">
        <f t="shared" si="7"/>
        <v>17</v>
      </c>
      <c r="T21" s="60">
        <f>VLOOKUP($A21,'Return Data'!$B$7:$R$2292,13,0)</f>
        <v>3.6295000000000002</v>
      </c>
      <c r="U21" s="61">
        <f t="shared" si="8"/>
        <v>18</v>
      </c>
      <c r="V21" s="60">
        <f>VLOOKUP($A21,'Return Data'!$B$7:$R$2292,17,0)</f>
        <v>3.3573</v>
      </c>
      <c r="W21" s="61">
        <f t="shared" si="10"/>
        <v>21</v>
      </c>
      <c r="X21" s="60"/>
      <c r="Y21" s="61"/>
      <c r="Z21" s="60">
        <f>VLOOKUP($A21,'Return Data'!$B$7:$R$2292,16,0)</f>
        <v>3.4047999999999998</v>
      </c>
      <c r="AA21" s="62">
        <f t="shared" si="9"/>
        <v>29</v>
      </c>
    </row>
    <row r="22" spans="1:27" x14ac:dyDescent="0.3">
      <c r="A22" s="58" t="s">
        <v>1235</v>
      </c>
      <c r="B22" s="59">
        <f>VLOOKUP($A22,'Return Data'!$B$7:$R$2292,3,0)</f>
        <v>44773</v>
      </c>
      <c r="C22" s="60">
        <f>VLOOKUP($A22,'Return Data'!$B$7:$R$2292,4,0)</f>
        <v>1099.4682</v>
      </c>
      <c r="D22" s="60">
        <f>VLOOKUP($A22,'Return Data'!$B$7:$R$2292,5,0)</f>
        <v>4.7579000000000002</v>
      </c>
      <c r="E22" s="61">
        <f t="shared" si="0"/>
        <v>29</v>
      </c>
      <c r="F22" s="60">
        <f>VLOOKUP($A22,'Return Data'!$B$7:$R$2292,6,0)</f>
        <v>4.7613000000000003</v>
      </c>
      <c r="G22" s="61">
        <f t="shared" si="1"/>
        <v>29</v>
      </c>
      <c r="H22" s="60">
        <f>VLOOKUP($A22,'Return Data'!$B$7:$R$2292,7,0)</f>
        <v>4.8490000000000002</v>
      </c>
      <c r="I22" s="61">
        <f t="shared" si="2"/>
        <v>29</v>
      </c>
      <c r="J22" s="60">
        <f>VLOOKUP($A22,'Return Data'!$B$7:$R$2292,8,0)</f>
        <v>4.8155000000000001</v>
      </c>
      <c r="K22" s="61">
        <f t="shared" si="3"/>
        <v>29</v>
      </c>
      <c r="L22" s="60">
        <f>VLOOKUP($A22,'Return Data'!$B$7:$R$2292,9,0)</f>
        <v>4.7213000000000003</v>
      </c>
      <c r="M22" s="61">
        <f t="shared" si="4"/>
        <v>29</v>
      </c>
      <c r="N22" s="60">
        <f>VLOOKUP($A22,'Return Data'!$B$7:$R$2292,10,0)</f>
        <v>4.3438999999999997</v>
      </c>
      <c r="O22" s="61">
        <f t="shared" si="5"/>
        <v>28</v>
      </c>
      <c r="P22" s="60">
        <f>VLOOKUP($A22,'Return Data'!$B$7:$R$2292,11,0)</f>
        <v>3.8784999999999998</v>
      </c>
      <c r="Q22" s="61">
        <f t="shared" si="6"/>
        <v>26</v>
      </c>
      <c r="R22" s="60">
        <f>VLOOKUP($A22,'Return Data'!$B$7:$R$2292,12,0)</f>
        <v>3.7244999999999999</v>
      </c>
      <c r="S22" s="61">
        <f t="shared" si="7"/>
        <v>26</v>
      </c>
      <c r="T22" s="60">
        <f>VLOOKUP($A22,'Return Data'!$B$7:$R$2292,13,0)</f>
        <v>3.5766</v>
      </c>
      <c r="U22" s="61">
        <f t="shared" si="8"/>
        <v>26</v>
      </c>
      <c r="V22" s="60">
        <f>VLOOKUP($A22,'Return Data'!$B$7:$R$2292,17,0)</f>
        <v>3.3087</v>
      </c>
      <c r="W22" s="61">
        <f t="shared" si="10"/>
        <v>26</v>
      </c>
      <c r="X22" s="60"/>
      <c r="Y22" s="61"/>
      <c r="Z22" s="60">
        <f>VLOOKUP($A22,'Return Data'!$B$7:$R$2292,16,0)</f>
        <v>3.4828000000000001</v>
      </c>
      <c r="AA22" s="62">
        <f t="shared" si="9"/>
        <v>28</v>
      </c>
    </row>
    <row r="23" spans="1:27" x14ac:dyDescent="0.3">
      <c r="A23" s="58" t="s">
        <v>1237</v>
      </c>
      <c r="B23" s="59">
        <f>VLOOKUP($A23,'Return Data'!$B$7:$R$2292,3,0)</f>
        <v>44773</v>
      </c>
      <c r="C23" s="60">
        <f>VLOOKUP($A23,'Return Data'!$B$7:$R$2292,4,0)</f>
        <v>1095.6478999999999</v>
      </c>
      <c r="D23" s="60">
        <f>VLOOKUP($A23,'Return Data'!$B$7:$R$2292,5,0)</f>
        <v>4.8811</v>
      </c>
      <c r="E23" s="61">
        <f t="shared" si="0"/>
        <v>23</v>
      </c>
      <c r="F23" s="60">
        <f>VLOOKUP($A23,'Return Data'!$B$7:$R$2292,6,0)</f>
        <v>4.8746</v>
      </c>
      <c r="G23" s="61">
        <f t="shared" si="1"/>
        <v>23</v>
      </c>
      <c r="H23" s="60">
        <f>VLOOKUP($A23,'Return Data'!$B$7:$R$2292,7,0)</f>
        <v>4.9565000000000001</v>
      </c>
      <c r="I23" s="61">
        <f t="shared" si="2"/>
        <v>24</v>
      </c>
      <c r="J23" s="60">
        <f>VLOOKUP($A23,'Return Data'!$B$7:$R$2292,8,0)</f>
        <v>4.9245000000000001</v>
      </c>
      <c r="K23" s="61">
        <f t="shared" si="3"/>
        <v>22</v>
      </c>
      <c r="L23" s="60">
        <f>VLOOKUP($A23,'Return Data'!$B$7:$R$2292,9,0)</f>
        <v>4.8131000000000004</v>
      </c>
      <c r="M23" s="61">
        <f t="shared" si="4"/>
        <v>16</v>
      </c>
      <c r="N23" s="60">
        <f>VLOOKUP($A23,'Return Data'!$B$7:$R$2292,10,0)</f>
        <v>4.4116</v>
      </c>
      <c r="O23" s="61">
        <f t="shared" si="5"/>
        <v>18</v>
      </c>
      <c r="P23" s="60">
        <f>VLOOKUP($A23,'Return Data'!$B$7:$R$2292,11,0)</f>
        <v>3.9211</v>
      </c>
      <c r="Q23" s="61">
        <f t="shared" si="6"/>
        <v>21</v>
      </c>
      <c r="R23" s="60">
        <f>VLOOKUP($A23,'Return Data'!$B$7:$R$2292,12,0)</f>
        <v>3.7825000000000002</v>
      </c>
      <c r="S23" s="61">
        <f t="shared" si="7"/>
        <v>15</v>
      </c>
      <c r="T23" s="60">
        <f>VLOOKUP($A23,'Return Data'!$B$7:$R$2292,13,0)</f>
        <v>3.6389</v>
      </c>
      <c r="U23" s="61">
        <f t="shared" si="8"/>
        <v>13</v>
      </c>
      <c r="V23" s="60">
        <f>VLOOKUP($A23,'Return Data'!$B$7:$R$2292,17,0)</f>
        <v>3.3877000000000002</v>
      </c>
      <c r="W23" s="61">
        <f t="shared" si="10"/>
        <v>7</v>
      </c>
      <c r="X23" s="60"/>
      <c r="Y23" s="61"/>
      <c r="Z23" s="60">
        <f>VLOOKUP($A23,'Return Data'!$B$7:$R$2292,16,0)</f>
        <v>3.4933000000000001</v>
      </c>
      <c r="AA23" s="62">
        <f t="shared" si="9"/>
        <v>27</v>
      </c>
    </row>
    <row r="24" spans="1:27" x14ac:dyDescent="0.3">
      <c r="A24" s="58" t="s">
        <v>1239</v>
      </c>
      <c r="B24" s="59">
        <f>VLOOKUP($A24,'Return Data'!$B$7:$R$2292,3,0)</f>
        <v>44773</v>
      </c>
      <c r="C24" s="60">
        <f>VLOOKUP($A24,'Return Data'!$B$7:$R$2292,4,0)</f>
        <v>1149.8533</v>
      </c>
      <c r="D24" s="60">
        <f>VLOOKUP($A24,'Return Data'!$B$7:$R$2292,5,0)</f>
        <v>5.0294999999999996</v>
      </c>
      <c r="E24" s="61">
        <f t="shared" si="0"/>
        <v>5</v>
      </c>
      <c r="F24" s="60">
        <f>VLOOKUP($A24,'Return Data'!$B$7:$R$2292,6,0)</f>
        <v>4.9762000000000004</v>
      </c>
      <c r="G24" s="61">
        <f t="shared" si="1"/>
        <v>7</v>
      </c>
      <c r="H24" s="60">
        <f>VLOOKUP($A24,'Return Data'!$B$7:$R$2292,7,0)</f>
        <v>5.0316000000000001</v>
      </c>
      <c r="I24" s="61">
        <f t="shared" si="2"/>
        <v>8</v>
      </c>
      <c r="J24" s="60">
        <f>VLOOKUP($A24,'Return Data'!$B$7:$R$2292,8,0)</f>
        <v>4.9763999999999999</v>
      </c>
      <c r="K24" s="61">
        <f t="shared" si="3"/>
        <v>10</v>
      </c>
      <c r="L24" s="60">
        <f>VLOOKUP($A24,'Return Data'!$B$7:$R$2292,9,0)</f>
        <v>4.8102</v>
      </c>
      <c r="M24" s="61">
        <f t="shared" si="4"/>
        <v>19</v>
      </c>
      <c r="N24" s="60">
        <f>VLOOKUP($A24,'Return Data'!$B$7:$R$2292,10,0)</f>
        <v>4.4337999999999997</v>
      </c>
      <c r="O24" s="61">
        <f t="shared" si="5"/>
        <v>11</v>
      </c>
      <c r="P24" s="60">
        <f>VLOOKUP($A24,'Return Data'!$B$7:$R$2292,11,0)</f>
        <v>3.9544000000000001</v>
      </c>
      <c r="Q24" s="61">
        <f t="shared" si="6"/>
        <v>9</v>
      </c>
      <c r="R24" s="60">
        <f>VLOOKUP($A24,'Return Data'!$B$7:$R$2292,12,0)</f>
        <v>3.7930000000000001</v>
      </c>
      <c r="S24" s="61">
        <f t="shared" si="7"/>
        <v>12</v>
      </c>
      <c r="T24" s="60">
        <f>VLOOKUP($A24,'Return Data'!$B$7:$R$2292,13,0)</f>
        <v>3.6377000000000002</v>
      </c>
      <c r="U24" s="61">
        <f t="shared" si="8"/>
        <v>14</v>
      </c>
      <c r="V24" s="60">
        <f>VLOOKUP($A24,'Return Data'!$B$7:$R$2292,17,0)</f>
        <v>3.3658999999999999</v>
      </c>
      <c r="W24" s="61">
        <f t="shared" si="10"/>
        <v>16</v>
      </c>
      <c r="X24" s="60">
        <f>VLOOKUP($A24,'Return Data'!$B$7:$R$2292,14,0)</f>
        <v>3.6509999999999998</v>
      </c>
      <c r="Y24" s="61">
        <f>RANK(X24,X$8:X$36,0)</f>
        <v>7</v>
      </c>
      <c r="Z24" s="60">
        <f>VLOOKUP($A24,'Return Data'!$B$7:$R$2292,16,0)</f>
        <v>4.0204000000000004</v>
      </c>
      <c r="AA24" s="62">
        <f t="shared" si="9"/>
        <v>11</v>
      </c>
    </row>
    <row r="25" spans="1:27" x14ac:dyDescent="0.3">
      <c r="A25" s="58" t="s">
        <v>1241</v>
      </c>
      <c r="B25" s="59">
        <f>VLOOKUP($A25,'Return Data'!$B$7:$R$2292,3,0)</f>
        <v>44773</v>
      </c>
      <c r="C25" s="60">
        <f>VLOOKUP($A25,'Return Data'!$B$7:$R$2292,4,0)</f>
        <v>2802.7485000000001</v>
      </c>
      <c r="D25" s="60">
        <f>VLOOKUP($A25,'Return Data'!$B$7:$R$2292,5,0)</f>
        <v>4.9320000000000004</v>
      </c>
      <c r="E25" s="61">
        <f t="shared" si="0"/>
        <v>17</v>
      </c>
      <c r="F25" s="60">
        <f>VLOOKUP($A25,'Return Data'!$B$7:$R$2292,6,0)</f>
        <v>4.9283000000000001</v>
      </c>
      <c r="G25" s="61">
        <f t="shared" si="1"/>
        <v>18</v>
      </c>
      <c r="H25" s="60">
        <f>VLOOKUP($A25,'Return Data'!$B$7:$R$2292,7,0)</f>
        <v>4.9721000000000002</v>
      </c>
      <c r="I25" s="61">
        <f t="shared" si="2"/>
        <v>22</v>
      </c>
      <c r="J25" s="60">
        <f>VLOOKUP($A25,'Return Data'!$B$7:$R$2292,8,0)</f>
        <v>4.9085000000000001</v>
      </c>
      <c r="K25" s="61">
        <f t="shared" si="3"/>
        <v>24</v>
      </c>
      <c r="L25" s="60">
        <f>VLOOKUP($A25,'Return Data'!$B$7:$R$2292,9,0)</f>
        <v>4.7838000000000003</v>
      </c>
      <c r="M25" s="61">
        <f t="shared" si="4"/>
        <v>26</v>
      </c>
      <c r="N25" s="60">
        <f>VLOOKUP($A25,'Return Data'!$B$7:$R$2292,10,0)</f>
        <v>4.4004000000000003</v>
      </c>
      <c r="O25" s="61">
        <f t="shared" si="5"/>
        <v>23</v>
      </c>
      <c r="P25" s="60">
        <f>VLOOKUP($A25,'Return Data'!$B$7:$R$2292,11,0)</f>
        <v>3.9199000000000002</v>
      </c>
      <c r="Q25" s="61">
        <f t="shared" si="6"/>
        <v>22</v>
      </c>
      <c r="R25" s="60">
        <f>VLOOKUP($A25,'Return Data'!$B$7:$R$2292,12,0)</f>
        <v>3.7713000000000001</v>
      </c>
      <c r="S25" s="61">
        <f t="shared" si="7"/>
        <v>21</v>
      </c>
      <c r="T25" s="60">
        <f>VLOOKUP($A25,'Return Data'!$B$7:$R$2292,13,0)</f>
        <v>3.6288999999999998</v>
      </c>
      <c r="U25" s="61">
        <f t="shared" si="8"/>
        <v>19</v>
      </c>
      <c r="V25" s="60">
        <f>VLOOKUP($A25,'Return Data'!$B$7:$R$2292,17,0)</f>
        <v>3.3696999999999999</v>
      </c>
      <c r="W25" s="61">
        <f t="shared" si="10"/>
        <v>14</v>
      </c>
      <c r="X25" s="60">
        <f>VLOOKUP($A25,'Return Data'!$B$7:$R$2292,14,0)</f>
        <v>3.6686999999999999</v>
      </c>
      <c r="Y25" s="61">
        <f>RANK(X25,X$8:X$36,0)</f>
        <v>5</v>
      </c>
      <c r="Z25" s="60">
        <f>VLOOKUP($A25,'Return Data'!$B$7:$R$2292,16,0)</f>
        <v>6.2866999999999997</v>
      </c>
      <c r="AA25" s="62">
        <f t="shared" si="9"/>
        <v>1</v>
      </c>
    </row>
    <row r="26" spans="1:27" x14ac:dyDescent="0.3">
      <c r="A26" s="58" t="s">
        <v>1243</v>
      </c>
      <c r="B26" s="59">
        <f>VLOOKUP($A26,'Return Data'!$B$7:$R$2292,3,0)</f>
        <v>44773</v>
      </c>
      <c r="C26" s="60">
        <f>VLOOKUP($A26,'Return Data'!$B$7:$R$2292,4,0)</f>
        <v>1117.6088</v>
      </c>
      <c r="D26" s="60">
        <f>VLOOKUP($A26,'Return Data'!$B$7:$R$2292,5,0)</f>
        <v>4.8373999999999997</v>
      </c>
      <c r="E26" s="61">
        <f t="shared" si="0"/>
        <v>25</v>
      </c>
      <c r="F26" s="60">
        <f>VLOOKUP($A26,'Return Data'!$B$7:$R$2292,6,0)</f>
        <v>4.8365</v>
      </c>
      <c r="G26" s="61">
        <f t="shared" si="1"/>
        <v>26</v>
      </c>
      <c r="H26" s="60">
        <f>VLOOKUP($A26,'Return Data'!$B$7:$R$2292,7,0)</f>
        <v>4.9730999999999996</v>
      </c>
      <c r="I26" s="61">
        <f t="shared" si="2"/>
        <v>21</v>
      </c>
      <c r="J26" s="60">
        <f>VLOOKUP($A26,'Return Data'!$B$7:$R$2292,8,0)</f>
        <v>5.0141999999999998</v>
      </c>
      <c r="K26" s="61">
        <f t="shared" si="3"/>
        <v>4</v>
      </c>
      <c r="L26" s="60">
        <f>VLOOKUP($A26,'Return Data'!$B$7:$R$2292,9,0)</f>
        <v>4.9660000000000002</v>
      </c>
      <c r="M26" s="61">
        <f t="shared" si="4"/>
        <v>1</v>
      </c>
      <c r="N26" s="60">
        <f>VLOOKUP($A26,'Return Data'!$B$7:$R$2292,10,0)</f>
        <v>4.4966999999999997</v>
      </c>
      <c r="O26" s="61">
        <f t="shared" si="5"/>
        <v>2</v>
      </c>
      <c r="P26" s="60">
        <f>VLOOKUP($A26,'Return Data'!$B$7:$R$2292,11,0)</f>
        <v>3.9872999999999998</v>
      </c>
      <c r="Q26" s="61">
        <f t="shared" si="6"/>
        <v>3</v>
      </c>
      <c r="R26" s="60">
        <f>VLOOKUP($A26,'Return Data'!$B$7:$R$2292,12,0)</f>
        <v>3.8279999999999998</v>
      </c>
      <c r="S26" s="61">
        <f t="shared" si="7"/>
        <v>2</v>
      </c>
      <c r="T26" s="60">
        <f>VLOOKUP($A26,'Return Data'!$B$7:$R$2292,13,0)</f>
        <v>3.677</v>
      </c>
      <c r="U26" s="61">
        <f t="shared" si="8"/>
        <v>4</v>
      </c>
      <c r="V26" s="60">
        <f>VLOOKUP($A26,'Return Data'!$B$7:$R$2292,17,0)</f>
        <v>3.3925999999999998</v>
      </c>
      <c r="W26" s="61">
        <f t="shared" si="10"/>
        <v>6</v>
      </c>
      <c r="X26" s="60"/>
      <c r="Y26" s="61"/>
      <c r="Z26" s="60">
        <f>VLOOKUP($A26,'Return Data'!$B$7:$R$2292,16,0)</f>
        <v>3.7084999999999999</v>
      </c>
      <c r="AA26" s="62">
        <f t="shared" si="9"/>
        <v>20</v>
      </c>
    </row>
    <row r="27" spans="1:27" x14ac:dyDescent="0.3">
      <c r="A27" s="58" t="s">
        <v>1245</v>
      </c>
      <c r="B27" s="59">
        <f>VLOOKUP($A27,'Return Data'!$B$7:$R$2292,3,0)</f>
        <v>44773</v>
      </c>
      <c r="C27" s="60">
        <f>VLOOKUP($A27,'Return Data'!$B$7:$R$2292,4,0)</f>
        <v>1115.9655</v>
      </c>
      <c r="D27" s="60">
        <f>VLOOKUP($A27,'Return Data'!$B$7:$R$2292,5,0)</f>
        <v>4.9622999999999999</v>
      </c>
      <c r="E27" s="61">
        <f t="shared" si="0"/>
        <v>14</v>
      </c>
      <c r="F27" s="60">
        <f>VLOOKUP($A27,'Return Data'!$B$7:$R$2292,6,0)</f>
        <v>4.9648000000000003</v>
      </c>
      <c r="G27" s="61">
        <f t="shared" si="1"/>
        <v>11</v>
      </c>
      <c r="H27" s="60">
        <f>VLOOKUP($A27,'Return Data'!$B$7:$R$2292,7,0)</f>
        <v>5.0552999999999999</v>
      </c>
      <c r="I27" s="61">
        <f t="shared" si="2"/>
        <v>4</v>
      </c>
      <c r="J27" s="60">
        <f>VLOOKUP($A27,'Return Data'!$B$7:$R$2292,8,0)</f>
        <v>4.9905999999999997</v>
      </c>
      <c r="K27" s="61">
        <f t="shared" si="3"/>
        <v>6</v>
      </c>
      <c r="L27" s="60">
        <f>VLOOKUP($A27,'Return Data'!$B$7:$R$2292,9,0)</f>
        <v>4.8284000000000002</v>
      </c>
      <c r="M27" s="61">
        <f t="shared" si="4"/>
        <v>10</v>
      </c>
      <c r="N27" s="60">
        <f>VLOOKUP($A27,'Return Data'!$B$7:$R$2292,10,0)</f>
        <v>4.4484000000000004</v>
      </c>
      <c r="O27" s="61">
        <f t="shared" si="5"/>
        <v>5</v>
      </c>
      <c r="P27" s="60">
        <f>VLOOKUP($A27,'Return Data'!$B$7:$R$2292,11,0)</f>
        <v>3.9685999999999999</v>
      </c>
      <c r="Q27" s="61">
        <f t="shared" si="6"/>
        <v>6</v>
      </c>
      <c r="R27" s="60">
        <f>VLOOKUP($A27,'Return Data'!$B$7:$R$2292,12,0)</f>
        <v>3.8252999999999999</v>
      </c>
      <c r="S27" s="61">
        <f t="shared" si="7"/>
        <v>5</v>
      </c>
      <c r="T27" s="60">
        <f>VLOOKUP($A27,'Return Data'!$B$7:$R$2292,13,0)</f>
        <v>3.6829000000000001</v>
      </c>
      <c r="U27" s="61">
        <f t="shared" si="8"/>
        <v>3</v>
      </c>
      <c r="V27" s="60">
        <f>VLOOKUP($A27,'Return Data'!$B$7:$R$2292,17,0)</f>
        <v>3.4129999999999998</v>
      </c>
      <c r="W27" s="61">
        <f t="shared" si="10"/>
        <v>4</v>
      </c>
      <c r="X27" s="60"/>
      <c r="Y27" s="61"/>
      <c r="Z27" s="60">
        <f>VLOOKUP($A27,'Return Data'!$B$7:$R$2292,16,0)</f>
        <v>3.6941000000000002</v>
      </c>
      <c r="AA27" s="62">
        <f t="shared" si="9"/>
        <v>21</v>
      </c>
    </row>
    <row r="28" spans="1:27" x14ac:dyDescent="0.3">
      <c r="A28" s="58" t="s">
        <v>1247</v>
      </c>
      <c r="B28" s="59">
        <f>VLOOKUP($A28,'Return Data'!$B$7:$R$2292,3,0)</f>
        <v>44773</v>
      </c>
      <c r="C28" s="60">
        <f>VLOOKUP($A28,'Return Data'!$B$7:$R$2292,4,0)</f>
        <v>1104.8615</v>
      </c>
      <c r="D28" s="60">
        <f>VLOOKUP($A28,'Return Data'!$B$7:$R$2292,5,0)</f>
        <v>5.0410000000000004</v>
      </c>
      <c r="E28" s="61">
        <f t="shared" si="0"/>
        <v>4</v>
      </c>
      <c r="F28" s="60">
        <f>VLOOKUP($A28,'Return Data'!$B$7:$R$2292,6,0)</f>
        <v>4.9882</v>
      </c>
      <c r="G28" s="61">
        <f t="shared" si="1"/>
        <v>5</v>
      </c>
      <c r="H28" s="60">
        <f>VLOOKUP($A28,'Return Data'!$B$7:$R$2292,7,0)</f>
        <v>5.0669000000000004</v>
      </c>
      <c r="I28" s="61">
        <f t="shared" si="2"/>
        <v>3</v>
      </c>
      <c r="J28" s="60">
        <f>VLOOKUP($A28,'Return Data'!$B$7:$R$2292,8,0)</f>
        <v>4.9939</v>
      </c>
      <c r="K28" s="61">
        <f t="shared" si="3"/>
        <v>5</v>
      </c>
      <c r="L28" s="60">
        <f>VLOOKUP($A28,'Return Data'!$B$7:$R$2292,9,0)</f>
        <v>4.8051000000000004</v>
      </c>
      <c r="M28" s="61">
        <f t="shared" si="4"/>
        <v>21</v>
      </c>
      <c r="N28" s="60">
        <f>VLOOKUP($A28,'Return Data'!$B$7:$R$2292,10,0)</f>
        <v>4.4286000000000003</v>
      </c>
      <c r="O28" s="61">
        <f t="shared" si="5"/>
        <v>15</v>
      </c>
      <c r="P28" s="60">
        <f>VLOOKUP($A28,'Return Data'!$B$7:$R$2292,11,0)</f>
        <v>3.9685999999999999</v>
      </c>
      <c r="Q28" s="61">
        <f t="shared" si="6"/>
        <v>6</v>
      </c>
      <c r="R28" s="60">
        <f>VLOOKUP($A28,'Return Data'!$B$7:$R$2292,12,0)</f>
        <v>3.8208000000000002</v>
      </c>
      <c r="S28" s="61">
        <f t="shared" si="7"/>
        <v>6</v>
      </c>
      <c r="T28" s="60">
        <f>VLOOKUP($A28,'Return Data'!$B$7:$R$2292,13,0)</f>
        <v>3.6766000000000001</v>
      </c>
      <c r="U28" s="61">
        <f t="shared" si="8"/>
        <v>5</v>
      </c>
      <c r="V28" s="60">
        <f>VLOOKUP($A28,'Return Data'!$B$7:$R$2292,17,0)</f>
        <v>3.4293999999999998</v>
      </c>
      <c r="W28" s="61">
        <f t="shared" si="10"/>
        <v>1</v>
      </c>
      <c r="X28" s="60"/>
      <c r="Y28" s="61"/>
      <c r="Z28" s="60">
        <f>VLOOKUP($A28,'Return Data'!$B$7:$R$2292,16,0)</f>
        <v>3.6328</v>
      </c>
      <c r="AA28" s="62">
        <f t="shared" si="9"/>
        <v>24</v>
      </c>
    </row>
    <row r="29" spans="1:27" x14ac:dyDescent="0.3">
      <c r="A29" s="58" t="s">
        <v>1249</v>
      </c>
      <c r="B29" s="59">
        <f>VLOOKUP($A29,'Return Data'!$B$7:$R$2292,3,0)</f>
        <v>44773</v>
      </c>
      <c r="C29" s="60">
        <f>VLOOKUP($A29,'Return Data'!$B$7:$R$2292,4,0)</f>
        <v>115.7324</v>
      </c>
      <c r="D29" s="60">
        <f>VLOOKUP($A29,'Return Data'!$B$7:$R$2292,5,0)</f>
        <v>4.9686000000000003</v>
      </c>
      <c r="E29" s="61">
        <f t="shared" si="0"/>
        <v>13</v>
      </c>
      <c r="F29" s="60">
        <f>VLOOKUP($A29,'Return Data'!$B$7:$R$2292,6,0)</f>
        <v>4.9745999999999997</v>
      </c>
      <c r="G29" s="61">
        <f t="shared" si="1"/>
        <v>9</v>
      </c>
      <c r="H29" s="60">
        <f>VLOOKUP($A29,'Return Data'!$B$7:$R$2292,7,0)</f>
        <v>5.0239000000000003</v>
      </c>
      <c r="I29" s="61">
        <f t="shared" si="2"/>
        <v>10</v>
      </c>
      <c r="J29" s="60">
        <f>VLOOKUP($A29,'Return Data'!$B$7:$R$2292,8,0)</f>
        <v>4.9676999999999998</v>
      </c>
      <c r="K29" s="61">
        <f t="shared" si="3"/>
        <v>12</v>
      </c>
      <c r="L29" s="60">
        <f>VLOOKUP($A29,'Return Data'!$B$7:$R$2292,9,0)</f>
        <v>4.8216000000000001</v>
      </c>
      <c r="M29" s="61">
        <f t="shared" si="4"/>
        <v>11</v>
      </c>
      <c r="N29" s="60">
        <f>VLOOKUP($A29,'Return Data'!$B$7:$R$2292,10,0)</f>
        <v>4.4325999999999999</v>
      </c>
      <c r="O29" s="61">
        <f t="shared" si="5"/>
        <v>12</v>
      </c>
      <c r="P29" s="60">
        <f>VLOOKUP($A29,'Return Data'!$B$7:$R$2292,11,0)</f>
        <v>3.9878999999999998</v>
      </c>
      <c r="Q29" s="61">
        <f t="shared" si="6"/>
        <v>2</v>
      </c>
      <c r="R29" s="60">
        <f>VLOOKUP($A29,'Return Data'!$B$7:$R$2292,12,0)</f>
        <v>3.8256000000000001</v>
      </c>
      <c r="S29" s="61">
        <f t="shared" si="7"/>
        <v>4</v>
      </c>
      <c r="T29" s="60">
        <f>VLOOKUP($A29,'Return Data'!$B$7:$R$2292,13,0)</f>
        <v>3.6634000000000002</v>
      </c>
      <c r="U29" s="61">
        <f t="shared" si="8"/>
        <v>8</v>
      </c>
      <c r="V29" s="60">
        <f>VLOOKUP($A29,'Return Data'!$B$7:$R$2292,17,0)</f>
        <v>3.383</v>
      </c>
      <c r="W29" s="61">
        <f t="shared" si="10"/>
        <v>10</v>
      </c>
      <c r="X29" s="60">
        <f>VLOOKUP($A29,'Return Data'!$B$7:$R$2292,14,0)</f>
        <v>3.6905999999999999</v>
      </c>
      <c r="Y29" s="61">
        <f>RANK(X29,X$8:X$36,0)</f>
        <v>2</v>
      </c>
      <c r="Z29" s="60">
        <f>VLOOKUP($A29,'Return Data'!$B$7:$R$2292,16,0)</f>
        <v>4.1196999999999999</v>
      </c>
      <c r="AA29" s="62">
        <f t="shared" si="9"/>
        <v>8</v>
      </c>
    </row>
    <row r="30" spans="1:27" x14ac:dyDescent="0.3">
      <c r="A30" s="58" t="s">
        <v>1251</v>
      </c>
      <c r="B30" s="59">
        <f>VLOOKUP($A30,'Return Data'!$B$7:$R$2292,3,0)</f>
        <v>44773</v>
      </c>
      <c r="C30" s="60">
        <f>VLOOKUP($A30,'Return Data'!$B$7:$R$2292,4,0)</f>
        <v>1112.8187</v>
      </c>
      <c r="D30" s="60">
        <f>VLOOKUP($A30,'Return Data'!$B$7:$R$2292,5,0)</f>
        <v>5.3045</v>
      </c>
      <c r="E30" s="61">
        <f t="shared" si="0"/>
        <v>1</v>
      </c>
      <c r="F30" s="60">
        <f>VLOOKUP($A30,'Return Data'!$B$7:$R$2292,6,0)</f>
        <v>5.2557</v>
      </c>
      <c r="G30" s="61">
        <f t="shared" si="1"/>
        <v>1</v>
      </c>
      <c r="H30" s="60">
        <f>VLOOKUP($A30,'Return Data'!$B$7:$R$2292,7,0)</f>
        <v>5.2916999999999996</v>
      </c>
      <c r="I30" s="61">
        <f t="shared" si="2"/>
        <v>1</v>
      </c>
      <c r="J30" s="60">
        <f>VLOOKUP($A30,'Return Data'!$B$7:$R$2292,8,0)</f>
        <v>5.1736000000000004</v>
      </c>
      <c r="K30" s="61">
        <f t="shared" si="3"/>
        <v>1</v>
      </c>
      <c r="L30" s="60">
        <f>VLOOKUP($A30,'Return Data'!$B$7:$R$2292,9,0)</f>
        <v>4.8822000000000001</v>
      </c>
      <c r="M30" s="61">
        <f t="shared" si="4"/>
        <v>4</v>
      </c>
      <c r="N30" s="60">
        <f>VLOOKUP($A30,'Return Data'!$B$7:$R$2292,10,0)</f>
        <v>4.4264000000000001</v>
      </c>
      <c r="O30" s="61">
        <f t="shared" si="5"/>
        <v>16</v>
      </c>
      <c r="P30" s="60">
        <f>VLOOKUP($A30,'Return Data'!$B$7:$R$2292,11,0)</f>
        <v>3.9441000000000002</v>
      </c>
      <c r="Q30" s="61">
        <f t="shared" si="6"/>
        <v>13</v>
      </c>
      <c r="R30" s="60">
        <f>VLOOKUP($A30,'Return Data'!$B$7:$R$2292,12,0)</f>
        <v>3.7980999999999998</v>
      </c>
      <c r="S30" s="61">
        <f t="shared" si="7"/>
        <v>9</v>
      </c>
      <c r="T30" s="60">
        <f>VLOOKUP($A30,'Return Data'!$B$7:$R$2292,13,0)</f>
        <v>3.6640999999999999</v>
      </c>
      <c r="U30" s="61">
        <f t="shared" si="8"/>
        <v>7</v>
      </c>
      <c r="V30" s="60">
        <f>VLOOKUP($A30,'Return Data'!$B$7:$R$2292,17,0)</f>
        <v>3.4138000000000002</v>
      </c>
      <c r="W30" s="61">
        <f t="shared" si="10"/>
        <v>3</v>
      </c>
      <c r="X30" s="60"/>
      <c r="Y30" s="61"/>
      <c r="Z30" s="60">
        <f>VLOOKUP($A30,'Return Data'!$B$7:$R$2292,16,0)</f>
        <v>3.7172999999999998</v>
      </c>
      <c r="AA30" s="62">
        <f t="shared" si="9"/>
        <v>19</v>
      </c>
    </row>
    <row r="31" spans="1:27" x14ac:dyDescent="0.3">
      <c r="A31" s="58" t="s">
        <v>1253</v>
      </c>
      <c r="B31" s="59">
        <f>VLOOKUP($A31,'Return Data'!$B$7:$R$2292,3,0)</f>
        <v>44773</v>
      </c>
      <c r="C31" s="60">
        <f>VLOOKUP($A31,'Return Data'!$B$7:$R$2292,4,0)</f>
        <v>3509.9679000000001</v>
      </c>
      <c r="D31" s="60">
        <f>VLOOKUP($A31,'Return Data'!$B$7:$R$2292,5,0)</f>
        <v>4.9702999999999999</v>
      </c>
      <c r="E31" s="61">
        <f t="shared" si="0"/>
        <v>12</v>
      </c>
      <c r="F31" s="60">
        <f>VLOOKUP($A31,'Return Data'!$B$7:$R$2292,6,0)</f>
        <v>4.9634</v>
      </c>
      <c r="G31" s="61">
        <f t="shared" si="1"/>
        <v>12</v>
      </c>
      <c r="H31" s="60">
        <f>VLOOKUP($A31,'Return Data'!$B$7:$R$2292,7,0)</f>
        <v>5.0106000000000002</v>
      </c>
      <c r="I31" s="61">
        <f t="shared" si="2"/>
        <v>13</v>
      </c>
      <c r="J31" s="60">
        <f>VLOOKUP($A31,'Return Data'!$B$7:$R$2292,8,0)</f>
        <v>4.9417</v>
      </c>
      <c r="K31" s="61">
        <f t="shared" si="3"/>
        <v>17</v>
      </c>
      <c r="L31" s="60">
        <f>VLOOKUP($A31,'Return Data'!$B$7:$R$2292,9,0)</f>
        <v>4.7839</v>
      </c>
      <c r="M31" s="61">
        <f t="shared" si="4"/>
        <v>25</v>
      </c>
      <c r="N31" s="60">
        <f>VLOOKUP($A31,'Return Data'!$B$7:$R$2292,10,0)</f>
        <v>4.4093</v>
      </c>
      <c r="O31" s="61">
        <f t="shared" si="5"/>
        <v>21</v>
      </c>
      <c r="P31" s="60">
        <f>VLOOKUP($A31,'Return Data'!$B$7:$R$2292,11,0)</f>
        <v>3.9260000000000002</v>
      </c>
      <c r="Q31" s="61">
        <f t="shared" si="6"/>
        <v>20</v>
      </c>
      <c r="R31" s="60">
        <f>VLOOKUP($A31,'Return Data'!$B$7:$R$2292,12,0)</f>
        <v>3.7671999999999999</v>
      </c>
      <c r="S31" s="61">
        <f t="shared" si="7"/>
        <v>22</v>
      </c>
      <c r="T31" s="60">
        <f>VLOOKUP($A31,'Return Data'!$B$7:$R$2292,13,0)</f>
        <v>3.6215000000000002</v>
      </c>
      <c r="U31" s="61">
        <f t="shared" si="8"/>
        <v>22</v>
      </c>
      <c r="V31" s="60">
        <f>VLOOKUP($A31,'Return Data'!$B$7:$R$2292,17,0)</f>
        <v>3.3570000000000002</v>
      </c>
      <c r="W31" s="61">
        <f t="shared" si="10"/>
        <v>22</v>
      </c>
      <c r="X31" s="60">
        <f>VLOOKUP($A31,'Return Data'!$B$7:$R$2292,14,0)</f>
        <v>3.6475</v>
      </c>
      <c r="Y31" s="61">
        <f>RANK(X31,X$8:X$36,0)</f>
        <v>8</v>
      </c>
      <c r="Z31" s="60">
        <f>VLOOKUP($A31,'Return Data'!$B$7:$R$2292,16,0)</f>
        <v>6.1881000000000004</v>
      </c>
      <c r="AA31" s="62">
        <f t="shared" si="9"/>
        <v>3</v>
      </c>
    </row>
    <row r="32" spans="1:27" x14ac:dyDescent="0.3">
      <c r="A32" s="58" t="s">
        <v>1255</v>
      </c>
      <c r="B32" s="59">
        <f>VLOOKUP($A32,'Return Data'!$B$7:$R$2292,3,0)</f>
        <v>44773</v>
      </c>
      <c r="C32" s="60">
        <f>VLOOKUP($A32,'Return Data'!$B$7:$R$2292,4,0)</f>
        <v>1145.6858999999999</v>
      </c>
      <c r="D32" s="60">
        <f>VLOOKUP($A32,'Return Data'!$B$7:$R$2292,5,0)</f>
        <v>4.9515000000000002</v>
      </c>
      <c r="E32" s="61">
        <f t="shared" si="0"/>
        <v>15</v>
      </c>
      <c r="F32" s="60">
        <f>VLOOKUP($A32,'Return Data'!$B$7:$R$2292,6,0)</f>
        <v>4.9465000000000003</v>
      </c>
      <c r="G32" s="61">
        <f t="shared" si="1"/>
        <v>15</v>
      </c>
      <c r="H32" s="60">
        <f>VLOOKUP($A32,'Return Data'!$B$7:$R$2292,7,0)</f>
        <v>5.0038999999999998</v>
      </c>
      <c r="I32" s="61">
        <f t="shared" si="2"/>
        <v>16</v>
      </c>
      <c r="J32" s="60">
        <f>VLOOKUP($A32,'Return Data'!$B$7:$R$2292,8,0)</f>
        <v>4.9371999999999998</v>
      </c>
      <c r="K32" s="61">
        <f t="shared" si="3"/>
        <v>20</v>
      </c>
      <c r="L32" s="60">
        <f>VLOOKUP($A32,'Return Data'!$B$7:$R$2292,9,0)</f>
        <v>4.7941000000000003</v>
      </c>
      <c r="M32" s="61">
        <f t="shared" si="4"/>
        <v>24</v>
      </c>
      <c r="N32" s="60">
        <f>VLOOKUP($A32,'Return Data'!$B$7:$R$2292,10,0)</f>
        <v>4.4099000000000004</v>
      </c>
      <c r="O32" s="61">
        <f t="shared" si="5"/>
        <v>20</v>
      </c>
      <c r="P32" s="60">
        <f>VLOOKUP($A32,'Return Data'!$B$7:$R$2292,11,0)</f>
        <v>3.9157000000000002</v>
      </c>
      <c r="Q32" s="61">
        <f t="shared" si="6"/>
        <v>23</v>
      </c>
      <c r="R32" s="60">
        <f>VLOOKUP($A32,'Return Data'!$B$7:$R$2292,12,0)</f>
        <v>3.7452000000000001</v>
      </c>
      <c r="S32" s="61">
        <f t="shared" si="7"/>
        <v>24</v>
      </c>
      <c r="T32" s="60">
        <f>VLOOKUP($A32,'Return Data'!$B$7:$R$2292,13,0)</f>
        <v>3.5994000000000002</v>
      </c>
      <c r="U32" s="61">
        <f t="shared" si="8"/>
        <v>24</v>
      </c>
      <c r="V32" s="60">
        <f>VLOOKUP($A32,'Return Data'!$B$7:$R$2292,17,0)</f>
        <v>3.3334999999999999</v>
      </c>
      <c r="W32" s="61">
        <f t="shared" si="10"/>
        <v>24</v>
      </c>
      <c r="X32" s="60"/>
      <c r="Y32" s="61"/>
      <c r="Z32" s="60">
        <f>VLOOKUP($A32,'Return Data'!$B$7:$R$2292,16,0)</f>
        <v>4.1218000000000004</v>
      </c>
      <c r="AA32" s="62">
        <f t="shared" si="9"/>
        <v>7</v>
      </c>
    </row>
    <row r="33" spans="1:27" x14ac:dyDescent="0.3">
      <c r="A33" s="58" t="s">
        <v>1257</v>
      </c>
      <c r="B33" s="59">
        <f>VLOOKUP($A33,'Return Data'!$B$7:$R$2292,3,0)</f>
        <v>44773</v>
      </c>
      <c r="C33" s="60">
        <f>VLOOKUP($A33,'Return Data'!$B$7:$R$2292,4,0)</f>
        <v>1137.2689</v>
      </c>
      <c r="D33" s="60">
        <f>VLOOKUP($A33,'Return Data'!$B$7:$R$2292,5,0)</f>
        <v>4.9432</v>
      </c>
      <c r="E33" s="61">
        <f t="shared" si="0"/>
        <v>16</v>
      </c>
      <c r="F33" s="60">
        <f>VLOOKUP($A33,'Return Data'!$B$7:$R$2292,6,0)</f>
        <v>4.9478</v>
      </c>
      <c r="G33" s="61">
        <f t="shared" si="1"/>
        <v>14</v>
      </c>
      <c r="H33" s="60">
        <f>VLOOKUP($A33,'Return Data'!$B$7:$R$2292,7,0)</f>
        <v>5.0216000000000003</v>
      </c>
      <c r="I33" s="61">
        <f t="shared" si="2"/>
        <v>11</v>
      </c>
      <c r="J33" s="60">
        <f>VLOOKUP($A33,'Return Data'!$B$7:$R$2292,8,0)</f>
        <v>4.9657</v>
      </c>
      <c r="K33" s="61">
        <f t="shared" si="3"/>
        <v>13</v>
      </c>
      <c r="L33" s="60">
        <f>VLOOKUP($A33,'Return Data'!$B$7:$R$2292,9,0)</f>
        <v>4.8139000000000003</v>
      </c>
      <c r="M33" s="61">
        <f t="shared" si="4"/>
        <v>15</v>
      </c>
      <c r="N33" s="60">
        <f>VLOOKUP($A33,'Return Data'!$B$7:$R$2292,10,0)</f>
        <v>4.4318999999999997</v>
      </c>
      <c r="O33" s="61">
        <f t="shared" si="5"/>
        <v>13</v>
      </c>
      <c r="P33" s="60">
        <f>VLOOKUP($A33,'Return Data'!$B$7:$R$2292,11,0)</f>
        <v>3.9365000000000001</v>
      </c>
      <c r="Q33" s="61">
        <f t="shared" si="6"/>
        <v>16</v>
      </c>
      <c r="R33" s="60">
        <f>VLOOKUP($A33,'Return Data'!$B$7:$R$2292,12,0)</f>
        <v>3.7806000000000002</v>
      </c>
      <c r="S33" s="61">
        <f t="shared" si="7"/>
        <v>16</v>
      </c>
      <c r="T33" s="60">
        <f>VLOOKUP($A33,'Return Data'!$B$7:$R$2292,13,0)</f>
        <v>3.63</v>
      </c>
      <c r="U33" s="61">
        <f t="shared" si="8"/>
        <v>17</v>
      </c>
      <c r="V33" s="60">
        <f>VLOOKUP($A33,'Return Data'!$B$7:$R$2292,17,0)</f>
        <v>3.3791000000000002</v>
      </c>
      <c r="W33" s="61">
        <f t="shared" si="10"/>
        <v>12</v>
      </c>
      <c r="X33" s="60"/>
      <c r="Y33" s="61"/>
      <c r="Z33" s="60">
        <f>VLOOKUP($A33,'Return Data'!$B$7:$R$2292,16,0)</f>
        <v>3.9064000000000001</v>
      </c>
      <c r="AA33" s="62">
        <f t="shared" si="9"/>
        <v>13</v>
      </c>
    </row>
    <row r="34" spans="1:27" x14ac:dyDescent="0.3">
      <c r="A34" s="58" t="s">
        <v>1259</v>
      </c>
      <c r="B34" s="59">
        <f>VLOOKUP($A34,'Return Data'!$B$7:$R$2292,3,0)</f>
        <v>44773</v>
      </c>
      <c r="C34" s="60">
        <f>VLOOKUP($A34,'Return Data'!$B$7:$R$2292,4,0)</f>
        <v>1135.0913</v>
      </c>
      <c r="D34" s="60">
        <f>VLOOKUP($A34,'Return Data'!$B$7:$R$2292,5,0)</f>
        <v>5.0266999999999999</v>
      </c>
      <c r="E34" s="61">
        <f t="shared" si="0"/>
        <v>6</v>
      </c>
      <c r="F34" s="60">
        <f>VLOOKUP($A34,'Return Data'!$B$7:$R$2292,6,0)</f>
        <v>4.9884000000000004</v>
      </c>
      <c r="G34" s="61">
        <f t="shared" si="1"/>
        <v>4</v>
      </c>
      <c r="H34" s="60">
        <f>VLOOKUP($A34,'Return Data'!$B$7:$R$2292,7,0)</f>
        <v>5.0298999999999996</v>
      </c>
      <c r="I34" s="61">
        <f t="shared" si="2"/>
        <v>9</v>
      </c>
      <c r="J34" s="60">
        <f>VLOOKUP($A34,'Return Data'!$B$7:$R$2292,8,0)</f>
        <v>4.9804000000000004</v>
      </c>
      <c r="K34" s="61">
        <f t="shared" si="3"/>
        <v>9</v>
      </c>
      <c r="L34" s="60">
        <f>VLOOKUP($A34,'Return Data'!$B$7:$R$2292,9,0)</f>
        <v>4.8070000000000004</v>
      </c>
      <c r="M34" s="61">
        <f t="shared" si="4"/>
        <v>20</v>
      </c>
      <c r="N34" s="60">
        <f>VLOOKUP($A34,'Return Data'!$B$7:$R$2292,10,0)</f>
        <v>4.4112</v>
      </c>
      <c r="O34" s="61">
        <f t="shared" si="5"/>
        <v>19</v>
      </c>
      <c r="P34" s="60">
        <f>VLOOKUP($A34,'Return Data'!$B$7:$R$2292,11,0)</f>
        <v>3.9315000000000002</v>
      </c>
      <c r="Q34" s="61">
        <f t="shared" si="6"/>
        <v>19</v>
      </c>
      <c r="R34" s="60">
        <f>VLOOKUP($A34,'Return Data'!$B$7:$R$2292,12,0)</f>
        <v>3.7932999999999999</v>
      </c>
      <c r="S34" s="61">
        <f t="shared" si="7"/>
        <v>11</v>
      </c>
      <c r="T34" s="60">
        <f>VLOOKUP($A34,'Return Data'!$B$7:$R$2292,13,0)</f>
        <v>3.6444999999999999</v>
      </c>
      <c r="U34" s="61">
        <f t="shared" si="8"/>
        <v>11</v>
      </c>
      <c r="V34" s="60">
        <f>VLOOKUP($A34,'Return Data'!$B$7:$R$2292,17,0)</f>
        <v>3.3673999999999999</v>
      </c>
      <c r="W34" s="61">
        <f t="shared" si="10"/>
        <v>15</v>
      </c>
      <c r="X34" s="60"/>
      <c r="Y34" s="61"/>
      <c r="Z34" s="60">
        <f>VLOOKUP($A34,'Return Data'!$B$7:$R$2292,16,0)</f>
        <v>3.8523000000000001</v>
      </c>
      <c r="AA34" s="62">
        <f t="shared" si="9"/>
        <v>15</v>
      </c>
    </row>
    <row r="35" spans="1:27" x14ac:dyDescent="0.3">
      <c r="A35" s="58" t="s">
        <v>1261</v>
      </c>
      <c r="B35" s="59">
        <f>VLOOKUP($A35,'Return Data'!$B$7:$R$2292,3,0)</f>
        <v>44773</v>
      </c>
      <c r="C35" s="60">
        <f>VLOOKUP($A35,'Return Data'!$B$7:$R$2292,4,0)</f>
        <v>2951.1383999999998</v>
      </c>
      <c r="D35" s="60">
        <f>VLOOKUP($A35,'Return Data'!$B$7:$R$2292,5,0)</f>
        <v>4.9912000000000001</v>
      </c>
      <c r="E35" s="61">
        <f t="shared" si="0"/>
        <v>9</v>
      </c>
      <c r="F35" s="60">
        <f>VLOOKUP($A35,'Return Data'!$B$7:$R$2292,6,0)</f>
        <v>4.9421999999999997</v>
      </c>
      <c r="G35" s="61">
        <f t="shared" si="1"/>
        <v>17</v>
      </c>
      <c r="H35" s="60">
        <f>VLOOKUP($A35,'Return Data'!$B$7:$R$2292,7,0)</f>
        <v>5.0042</v>
      </c>
      <c r="I35" s="61">
        <f t="shared" si="2"/>
        <v>15</v>
      </c>
      <c r="J35" s="60">
        <f>VLOOKUP($A35,'Return Data'!$B$7:$R$2292,8,0)</f>
        <v>4.9549000000000003</v>
      </c>
      <c r="K35" s="61">
        <f t="shared" si="3"/>
        <v>15</v>
      </c>
      <c r="L35" s="60">
        <f>VLOOKUP($A35,'Return Data'!$B$7:$R$2292,9,0)</f>
        <v>4.8525</v>
      </c>
      <c r="M35" s="61">
        <f t="shared" si="4"/>
        <v>6</v>
      </c>
      <c r="N35" s="60">
        <f>VLOOKUP($A35,'Return Data'!$B$7:$R$2292,10,0)</f>
        <v>4.4378000000000002</v>
      </c>
      <c r="O35" s="61">
        <f t="shared" si="5"/>
        <v>7</v>
      </c>
      <c r="P35" s="60">
        <f>VLOOKUP($A35,'Return Data'!$B$7:$R$2292,11,0)</f>
        <v>3.9457</v>
      </c>
      <c r="Q35" s="61">
        <f t="shared" si="6"/>
        <v>11</v>
      </c>
      <c r="R35" s="60">
        <f>VLOOKUP($A35,'Return Data'!$B$7:$R$2292,12,0)</f>
        <v>3.7869000000000002</v>
      </c>
      <c r="S35" s="61">
        <f t="shared" si="7"/>
        <v>13</v>
      </c>
      <c r="T35" s="60">
        <f>VLOOKUP($A35,'Return Data'!$B$7:$R$2292,13,0)</f>
        <v>3.6408999999999998</v>
      </c>
      <c r="U35" s="61">
        <f t="shared" si="8"/>
        <v>12</v>
      </c>
      <c r="V35" s="60">
        <f>VLOOKUP($A35,'Return Data'!$B$7:$R$2292,17,0)</f>
        <v>3.3746</v>
      </c>
      <c r="W35" s="61">
        <f t="shared" si="10"/>
        <v>13</v>
      </c>
      <c r="X35" s="60">
        <f>VLOOKUP($A35,'Return Data'!$B$7:$R$2292,14,0)</f>
        <v>3.6791999999999998</v>
      </c>
      <c r="Y35" s="61">
        <f>RANK(X35,X$8:X$36,0)</f>
        <v>3</v>
      </c>
      <c r="Z35" s="60">
        <f>VLOOKUP($A35,'Return Data'!$B$7:$R$2292,16,0)</f>
        <v>6.2808999999999999</v>
      </c>
      <c r="AA35" s="62">
        <f t="shared" si="9"/>
        <v>2</v>
      </c>
    </row>
    <row r="36" spans="1:27" x14ac:dyDescent="0.3">
      <c r="A36" s="58" t="s">
        <v>1938</v>
      </c>
      <c r="B36" s="59">
        <f>VLOOKUP($A36,'Return Data'!$B$7:$R$2292,3,0)</f>
        <v>44773</v>
      </c>
      <c r="C36" s="60">
        <f>VLOOKUP($A36,'Return Data'!$B$7:$R$2292,4,0)</f>
        <v>1107.3833</v>
      </c>
      <c r="D36" s="60">
        <f>VLOOKUP($A36,'Return Data'!$B$7:$R$2292,5,0)</f>
        <v>4.835</v>
      </c>
      <c r="E36" s="61">
        <f t="shared" si="0"/>
        <v>26</v>
      </c>
      <c r="F36" s="60">
        <f>VLOOKUP($A36,'Return Data'!$B$7:$R$2292,6,0)</f>
        <v>4.8394000000000004</v>
      </c>
      <c r="G36" s="61">
        <f t="shared" si="1"/>
        <v>25</v>
      </c>
      <c r="H36" s="60">
        <f>VLOOKUP($A36,'Return Data'!$B$7:$R$2292,7,0)</f>
        <v>4.8982999999999999</v>
      </c>
      <c r="I36" s="61">
        <f t="shared" si="2"/>
        <v>28</v>
      </c>
      <c r="J36" s="60">
        <f>VLOOKUP($A36,'Return Data'!$B$7:$R$2292,8,0)</f>
        <v>4.8795000000000002</v>
      </c>
      <c r="K36" s="61">
        <f t="shared" si="3"/>
        <v>26</v>
      </c>
      <c r="L36" s="60">
        <f>VLOOKUP($A36,'Return Data'!$B$7:$R$2292,9,0)</f>
        <v>4.7355999999999998</v>
      </c>
      <c r="M36" s="61">
        <f t="shared" si="4"/>
        <v>28</v>
      </c>
      <c r="N36" s="60">
        <f>VLOOKUP($A36,'Return Data'!$B$7:$R$2292,10,0)</f>
        <v>4.3262999999999998</v>
      </c>
      <c r="O36" s="61">
        <f t="shared" si="5"/>
        <v>29</v>
      </c>
      <c r="P36" s="60">
        <f>VLOOKUP($A36,'Return Data'!$B$7:$R$2292,11,0)</f>
        <v>3.7995000000000001</v>
      </c>
      <c r="Q36" s="61">
        <f t="shared" si="6"/>
        <v>29</v>
      </c>
      <c r="R36" s="60">
        <f>VLOOKUP($A36,'Return Data'!$B$7:$R$2292,12,0)</f>
        <v>3.617</v>
      </c>
      <c r="S36" s="61">
        <f t="shared" si="7"/>
        <v>29</v>
      </c>
      <c r="T36" s="60">
        <f>VLOOKUP($A36,'Return Data'!$B$7:$R$2292,13,0)</f>
        <v>3.4573999999999998</v>
      </c>
      <c r="U36" s="61">
        <f t="shared" si="8"/>
        <v>29</v>
      </c>
      <c r="V36" s="60">
        <f>VLOOKUP($A36,'Return Data'!$B$7:$R$2292,17,0)</f>
        <v>3.2463000000000002</v>
      </c>
      <c r="W36" s="61">
        <f t="shared" si="10"/>
        <v>28</v>
      </c>
      <c r="X36" s="60"/>
      <c r="Y36" s="61"/>
      <c r="Z36" s="60">
        <f>VLOOKUP($A36,'Return Data'!$B$7:$R$2292,16,0)</f>
        <v>3.5306000000000002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4.9521827586206904</v>
      </c>
      <c r="E38" s="69"/>
      <c r="F38" s="70">
        <f>AVERAGE(F8:F36)</f>
        <v>4.9360413793103461</v>
      </c>
      <c r="G38" s="69"/>
      <c r="H38" s="70">
        <f>AVERAGE(H8:H36)</f>
        <v>5.0039655172413795</v>
      </c>
      <c r="I38" s="69"/>
      <c r="J38" s="70">
        <f>AVERAGE(J8:J36)</f>
        <v>4.9537655172413801</v>
      </c>
      <c r="K38" s="69"/>
      <c r="L38" s="70">
        <f>AVERAGE(L8:L36)</f>
        <v>4.8247448275862066</v>
      </c>
      <c r="M38" s="69"/>
      <c r="N38" s="70">
        <f>AVERAGE(N8:N36)</f>
        <v>4.4204034482758621</v>
      </c>
      <c r="O38" s="69"/>
      <c r="P38" s="70">
        <f>AVERAGE(P8:P36)</f>
        <v>3.9345310344827586</v>
      </c>
      <c r="Q38" s="69"/>
      <c r="R38" s="70">
        <f>AVERAGE(R8:R36)</f>
        <v>3.7797482758620697</v>
      </c>
      <c r="S38" s="69"/>
      <c r="T38" s="70">
        <f>AVERAGE(T8:T36)</f>
        <v>3.6313413793103448</v>
      </c>
      <c r="U38" s="69"/>
      <c r="V38" s="70">
        <f>AVERAGE(V8:V36)</f>
        <v>3.3662714285714279</v>
      </c>
      <c r="W38" s="69"/>
      <c r="X38" s="70">
        <f>AVERAGE(X8:X36)</f>
        <v>3.6657699999999998</v>
      </c>
      <c r="Y38" s="69"/>
      <c r="Z38" s="70">
        <f>AVERAGE(Z8:Z36)</f>
        <v>4.1323724137931039</v>
      </c>
      <c r="AA38" s="71"/>
    </row>
    <row r="39" spans="1:27" x14ac:dyDescent="0.3">
      <c r="A39" s="68" t="s">
        <v>28</v>
      </c>
      <c r="B39" s="69"/>
      <c r="C39" s="69"/>
      <c r="D39" s="70">
        <f>MIN(D8:D36)</f>
        <v>4.7579000000000002</v>
      </c>
      <c r="E39" s="69"/>
      <c r="F39" s="70">
        <f>MIN(F8:F36)</f>
        <v>4.7613000000000003</v>
      </c>
      <c r="G39" s="69"/>
      <c r="H39" s="70">
        <f>MIN(H8:H36)</f>
        <v>4.8490000000000002</v>
      </c>
      <c r="I39" s="69"/>
      <c r="J39" s="70">
        <f>MIN(J8:J36)</f>
        <v>4.8155000000000001</v>
      </c>
      <c r="K39" s="69"/>
      <c r="L39" s="70">
        <f>MIN(L8:L36)</f>
        <v>4.7213000000000003</v>
      </c>
      <c r="M39" s="69"/>
      <c r="N39" s="70">
        <f>MIN(N8:N36)</f>
        <v>4.3262999999999998</v>
      </c>
      <c r="O39" s="69"/>
      <c r="P39" s="70">
        <f>MIN(P8:P36)</f>
        <v>3.7995000000000001</v>
      </c>
      <c r="Q39" s="69"/>
      <c r="R39" s="70">
        <f>MIN(R8:R36)</f>
        <v>3.617</v>
      </c>
      <c r="S39" s="69"/>
      <c r="T39" s="70">
        <f>MIN(T8:T36)</f>
        <v>3.4573999999999998</v>
      </c>
      <c r="U39" s="69"/>
      <c r="V39" s="70">
        <f>MIN(V8:V36)</f>
        <v>3.2463000000000002</v>
      </c>
      <c r="W39" s="69"/>
      <c r="X39" s="70">
        <f>MIN(X8:X36)</f>
        <v>3.6273</v>
      </c>
      <c r="Y39" s="69"/>
      <c r="Z39" s="70">
        <f>MIN(Z8:Z36)</f>
        <v>3.4047999999999998</v>
      </c>
      <c r="AA39" s="71"/>
    </row>
    <row r="40" spans="1:27" ht="15" thickBot="1" x14ac:dyDescent="0.35">
      <c r="A40" s="72" t="s">
        <v>29</v>
      </c>
      <c r="B40" s="73"/>
      <c r="C40" s="73"/>
      <c r="D40" s="74">
        <f>MAX(D8:D36)</f>
        <v>5.3045</v>
      </c>
      <c r="E40" s="73"/>
      <c r="F40" s="74">
        <f>MAX(F8:F36)</f>
        <v>5.2557</v>
      </c>
      <c r="G40" s="73"/>
      <c r="H40" s="74">
        <f>MAX(H8:H36)</f>
        <v>5.2916999999999996</v>
      </c>
      <c r="I40" s="73"/>
      <c r="J40" s="74">
        <f>MAX(J8:J36)</f>
        <v>5.1736000000000004</v>
      </c>
      <c r="K40" s="73"/>
      <c r="L40" s="74">
        <f>MAX(L8:L36)</f>
        <v>4.9660000000000002</v>
      </c>
      <c r="M40" s="73"/>
      <c r="N40" s="74">
        <f>MAX(N8:N36)</f>
        <v>4.5138999999999996</v>
      </c>
      <c r="O40" s="73"/>
      <c r="P40" s="74">
        <f>MAX(P8:P36)</f>
        <v>4.0574000000000003</v>
      </c>
      <c r="Q40" s="73"/>
      <c r="R40" s="74">
        <f>MAX(R8:R36)</f>
        <v>3.9224999999999999</v>
      </c>
      <c r="S40" s="73"/>
      <c r="T40" s="74">
        <f>MAX(T8:T36)</f>
        <v>3.7584</v>
      </c>
      <c r="U40" s="73"/>
      <c r="V40" s="74">
        <f>MAX(V8:V36)</f>
        <v>3.4293999999999998</v>
      </c>
      <c r="W40" s="73"/>
      <c r="X40" s="74">
        <f>MAX(X8:X36)</f>
        <v>3.7235999999999998</v>
      </c>
      <c r="Y40" s="73"/>
      <c r="Z40" s="74">
        <f>MAX(Z8:Z36)</f>
        <v>6.2866999999999997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44773</v>
      </c>
      <c r="C8" s="60">
        <f>VLOOKUP($A8,'Return Data'!$B$7:$R$2292,4,0)</f>
        <v>1160.6113</v>
      </c>
      <c r="D8" s="60">
        <f>VLOOKUP($A8,'Return Data'!$B$7:$R$2292,5,0)</f>
        <v>4.9885000000000002</v>
      </c>
      <c r="E8" s="61">
        <f t="shared" ref="E8:E36" si="0">RANK(D8,D$8:D$36,0)</f>
        <v>2</v>
      </c>
      <c r="F8" s="60">
        <f>VLOOKUP($A8,'Return Data'!$B$7:$R$2292,6,0)</f>
        <v>4.8597999999999999</v>
      </c>
      <c r="G8" s="61">
        <f t="shared" ref="G8:G36" si="1">RANK(F8,F$8:F$36,0)</f>
        <v>13</v>
      </c>
      <c r="H8" s="60">
        <f>VLOOKUP($A8,'Return Data'!$B$7:$R$2292,7,0)</f>
        <v>4.9070999999999998</v>
      </c>
      <c r="I8" s="61">
        <f t="shared" ref="I8:I36" si="2">RANK(H8,H$8:H$36,0)</f>
        <v>16</v>
      </c>
      <c r="J8" s="60">
        <f>VLOOKUP($A8,'Return Data'!$B$7:$R$2292,8,0)</f>
        <v>4.8392999999999997</v>
      </c>
      <c r="K8" s="61">
        <f t="shared" ref="K8:K36" si="3">RANK(J8,J$8:J$36,0)</f>
        <v>22</v>
      </c>
      <c r="L8" s="60">
        <f>VLOOKUP($A8,'Return Data'!$B$7:$R$2292,9,0)</f>
        <v>4.7205000000000004</v>
      </c>
      <c r="M8" s="61">
        <f t="shared" ref="M8:M36" si="4">RANK(L8,L$8:L$36,0)</f>
        <v>16</v>
      </c>
      <c r="N8" s="60">
        <f>VLOOKUP($A8,'Return Data'!$B$7:$R$2292,10,0)</f>
        <v>4.3155999999999999</v>
      </c>
      <c r="O8" s="61">
        <f t="shared" ref="O8:O36" si="5">RANK(N8,N$8:N$36,0)</f>
        <v>21</v>
      </c>
      <c r="P8" s="60">
        <f>VLOOKUP($A8,'Return Data'!$B$7:$R$2292,11,0)</f>
        <v>3.8289</v>
      </c>
      <c r="Q8" s="61">
        <f t="shared" ref="Q8:Q36" si="6">RANK(P8,P$8:P$36,0)</f>
        <v>22</v>
      </c>
      <c r="R8" s="60">
        <f>VLOOKUP($A8,'Return Data'!$B$7:$R$2292,12,0)</f>
        <v>3.6775000000000002</v>
      </c>
      <c r="S8" s="61">
        <f t="shared" ref="S8:S36" si="7">RANK(R8,R$8:R$36,0)</f>
        <v>21</v>
      </c>
      <c r="T8" s="60">
        <f>VLOOKUP($A8,'Return Data'!$B$7:$R$2292,13,0)</f>
        <v>3.5268000000000002</v>
      </c>
      <c r="U8" s="61">
        <f t="shared" ref="U8:U36" si="8">RANK(T8,T$8:T$36,0)</f>
        <v>20</v>
      </c>
      <c r="V8" s="60">
        <f>VLOOKUP($A8,'Return Data'!$B$7:$R$2292,17,0)</f>
        <v>3.2656999999999998</v>
      </c>
      <c r="W8" s="61">
        <f>RANK(V8,V$8:V$36,0)</f>
        <v>19</v>
      </c>
      <c r="X8" s="60">
        <f>VLOOKUP($A8,'Return Data'!$B$7:$R$2292,14,0)</f>
        <v>3.5510999999999999</v>
      </c>
      <c r="Y8" s="61">
        <f>RANK(X8,X$8:X$36,0)</f>
        <v>6</v>
      </c>
      <c r="Z8" s="60">
        <f>VLOOKUP($A8,'Return Data'!$B$7:$R$2292,16,0)</f>
        <v>4.0541</v>
      </c>
      <c r="AA8" s="62">
        <f t="shared" ref="AA8:AA36" si="9">RANK(Z8,Z$8:Z$36,0)</f>
        <v>5</v>
      </c>
    </row>
    <row r="9" spans="1:27" x14ac:dyDescent="0.3">
      <c r="A9" s="58" t="s">
        <v>1212</v>
      </c>
      <c r="B9" s="59">
        <f>VLOOKUP($A9,'Return Data'!$B$7:$R$2292,3,0)</f>
        <v>44773</v>
      </c>
      <c r="C9" s="60">
        <f>VLOOKUP($A9,'Return Data'!$B$7:$R$2292,4,0)</f>
        <v>1137.5576000000001</v>
      </c>
      <c r="D9" s="60">
        <f>VLOOKUP($A9,'Return Data'!$B$7:$R$2292,5,0)</f>
        <v>4.9451999999999998</v>
      </c>
      <c r="E9" s="61">
        <f t="shared" si="0"/>
        <v>4</v>
      </c>
      <c r="F9" s="60">
        <f>VLOOKUP($A9,'Return Data'!$B$7:$R$2292,6,0)</f>
        <v>4.9347000000000003</v>
      </c>
      <c r="G9" s="61">
        <f t="shared" si="1"/>
        <v>3</v>
      </c>
      <c r="H9" s="60">
        <f>VLOOKUP($A9,'Return Data'!$B$7:$R$2292,7,0)</f>
        <v>4.9896000000000003</v>
      </c>
      <c r="I9" s="61">
        <f t="shared" si="2"/>
        <v>3</v>
      </c>
      <c r="J9" s="60">
        <f>VLOOKUP($A9,'Return Data'!$B$7:$R$2292,8,0)</f>
        <v>4.9227999999999996</v>
      </c>
      <c r="K9" s="61">
        <f t="shared" si="3"/>
        <v>4</v>
      </c>
      <c r="L9" s="60">
        <f>VLOOKUP($A9,'Return Data'!$B$7:$R$2292,9,0)</f>
        <v>4.8045</v>
      </c>
      <c r="M9" s="61">
        <f t="shared" si="4"/>
        <v>6</v>
      </c>
      <c r="N9" s="60">
        <f>VLOOKUP($A9,'Return Data'!$B$7:$R$2292,10,0)</f>
        <v>4.4044999999999996</v>
      </c>
      <c r="O9" s="61">
        <f t="shared" si="5"/>
        <v>3</v>
      </c>
      <c r="P9" s="60">
        <f>VLOOKUP($A9,'Return Data'!$B$7:$R$2292,11,0)</f>
        <v>3.9154</v>
      </c>
      <c r="Q9" s="61">
        <f t="shared" si="6"/>
        <v>3</v>
      </c>
      <c r="R9" s="60">
        <f>VLOOKUP($A9,'Return Data'!$B$7:$R$2292,12,0)</f>
        <v>3.7582</v>
      </c>
      <c r="S9" s="61">
        <f t="shared" si="7"/>
        <v>3</v>
      </c>
      <c r="T9" s="60">
        <f>VLOOKUP($A9,'Return Data'!$B$7:$R$2292,13,0)</f>
        <v>3.6044</v>
      </c>
      <c r="U9" s="61">
        <f t="shared" si="8"/>
        <v>4</v>
      </c>
      <c r="V9" s="60">
        <f>VLOOKUP($A9,'Return Data'!$B$7:$R$2292,17,0)</f>
        <v>3.3378999999999999</v>
      </c>
      <c r="W9" s="61">
        <f>RANK(V9,V$8:V$36,0)</f>
        <v>3</v>
      </c>
      <c r="X9" s="60"/>
      <c r="Y9" s="61"/>
      <c r="Z9" s="60">
        <f>VLOOKUP($A9,'Return Data'!$B$7:$R$2292,16,0)</f>
        <v>3.8858000000000001</v>
      </c>
      <c r="AA9" s="62">
        <f t="shared" si="9"/>
        <v>12</v>
      </c>
    </row>
    <row r="10" spans="1:27" x14ac:dyDescent="0.3">
      <c r="A10" s="58" t="s">
        <v>1989</v>
      </c>
      <c r="B10" s="59">
        <f>VLOOKUP($A10,'Return Data'!$B$7:$R$2292,3,0)</f>
        <v>44773</v>
      </c>
      <c r="C10" s="60">
        <f>VLOOKUP($A10,'Return Data'!$B$7:$R$2292,4,0)</f>
        <v>1130.0558000000001</v>
      </c>
      <c r="D10" s="60">
        <f>VLOOKUP($A10,'Return Data'!$B$7:$R$2292,5,0)</f>
        <v>4.9230999999999998</v>
      </c>
      <c r="E10" s="61">
        <f t="shared" si="0"/>
        <v>9</v>
      </c>
      <c r="F10" s="60">
        <f>VLOOKUP($A10,'Return Data'!$B$7:$R$2292,6,0)</f>
        <v>4.9189999999999996</v>
      </c>
      <c r="G10" s="61">
        <f t="shared" si="1"/>
        <v>4</v>
      </c>
      <c r="H10" s="60">
        <f>VLOOKUP($A10,'Return Data'!$B$7:$R$2292,7,0)</f>
        <v>4.9848999999999997</v>
      </c>
      <c r="I10" s="61">
        <f t="shared" si="2"/>
        <v>4</v>
      </c>
      <c r="J10" s="60">
        <f>VLOOKUP($A10,'Return Data'!$B$7:$R$2292,8,0)</f>
        <v>4.9200999999999997</v>
      </c>
      <c r="K10" s="61">
        <f t="shared" si="3"/>
        <v>5</v>
      </c>
      <c r="L10" s="60">
        <f>VLOOKUP($A10,'Return Data'!$B$7:$R$2292,9,0)</f>
        <v>4.7891000000000004</v>
      </c>
      <c r="M10" s="61">
        <f t="shared" si="4"/>
        <v>9</v>
      </c>
      <c r="N10" s="60">
        <f>VLOOKUP($A10,'Return Data'!$B$7:$R$2292,10,0)</f>
        <v>4.3917999999999999</v>
      </c>
      <c r="O10" s="61">
        <f t="shared" si="5"/>
        <v>5</v>
      </c>
      <c r="P10" s="60">
        <f>VLOOKUP($A10,'Return Data'!$B$7:$R$2292,11,0)</f>
        <v>3.8786999999999998</v>
      </c>
      <c r="Q10" s="61">
        <f t="shared" si="6"/>
        <v>7</v>
      </c>
      <c r="R10" s="60">
        <f>VLOOKUP($A10,'Return Data'!$B$7:$R$2292,12,0)</f>
        <v>3.7157</v>
      </c>
      <c r="S10" s="61">
        <f t="shared" si="7"/>
        <v>9</v>
      </c>
      <c r="T10" s="60">
        <f>VLOOKUP($A10,'Return Data'!$B$7:$R$2292,13,0)</f>
        <v>3.5695999999999999</v>
      </c>
      <c r="U10" s="61">
        <f t="shared" si="8"/>
        <v>8</v>
      </c>
      <c r="V10" s="60">
        <f>VLOOKUP($A10,'Return Data'!$B$7:$R$2292,17,0)</f>
        <v>3.3237000000000001</v>
      </c>
      <c r="W10" s="61">
        <f>RANK(V10,V$8:V$36,0)</f>
        <v>5</v>
      </c>
      <c r="X10" s="60"/>
      <c r="Y10" s="61"/>
      <c r="Z10" s="60">
        <f>VLOOKUP($A10,'Return Data'!$B$7:$R$2292,16,0)</f>
        <v>3.8062</v>
      </c>
      <c r="AA10" s="62">
        <f t="shared" si="9"/>
        <v>13</v>
      </c>
    </row>
    <row r="11" spans="1:27" x14ac:dyDescent="0.3">
      <c r="A11" s="58" t="s">
        <v>2039</v>
      </c>
      <c r="B11" s="59">
        <f>VLOOKUP($A11,'Return Data'!$B$7:$R$2292,3,0)</f>
        <v>44773</v>
      </c>
      <c r="C11" s="60">
        <f>VLOOKUP($A11,'Return Data'!$B$7:$R$2292,4,0)</f>
        <v>1089.5085999999999</v>
      </c>
      <c r="D11" s="60">
        <f>VLOOKUP($A11,'Return Data'!$B$7:$R$2292,5,0)</f>
        <v>4.9387999999999996</v>
      </c>
      <c r="E11" s="61">
        <f t="shared" si="0"/>
        <v>7</v>
      </c>
      <c r="F11" s="60">
        <f>VLOOKUP($A11,'Return Data'!$B$7:$R$2292,6,0)</f>
        <v>4.9412000000000003</v>
      </c>
      <c r="G11" s="61">
        <f t="shared" si="1"/>
        <v>2</v>
      </c>
      <c r="H11" s="60">
        <f>VLOOKUP($A11,'Return Data'!$B$7:$R$2292,7,0)</f>
        <v>5.0368000000000004</v>
      </c>
      <c r="I11" s="61">
        <f t="shared" si="2"/>
        <v>2</v>
      </c>
      <c r="J11" s="60">
        <f>VLOOKUP($A11,'Return Data'!$B$7:$R$2292,8,0)</f>
        <v>4.9667000000000003</v>
      </c>
      <c r="K11" s="61">
        <f t="shared" si="3"/>
        <v>2</v>
      </c>
      <c r="L11" s="60">
        <f>VLOOKUP($A11,'Return Data'!$B$7:$R$2292,9,0)</f>
        <v>4.8856999999999999</v>
      </c>
      <c r="M11" s="61">
        <f t="shared" si="4"/>
        <v>1</v>
      </c>
      <c r="N11" s="60">
        <f>VLOOKUP($A11,'Return Data'!$B$7:$R$2292,10,0)</f>
        <v>4.4711999999999996</v>
      </c>
      <c r="O11" s="61">
        <f t="shared" si="5"/>
        <v>1</v>
      </c>
      <c r="P11" s="60">
        <f>VLOOKUP($A11,'Return Data'!$B$7:$R$2292,11,0)</f>
        <v>4</v>
      </c>
      <c r="Q11" s="61">
        <f t="shared" si="6"/>
        <v>1</v>
      </c>
      <c r="R11" s="60">
        <f>VLOOKUP($A11,'Return Data'!$B$7:$R$2292,12,0)</f>
        <v>3.8654999999999999</v>
      </c>
      <c r="S11" s="61">
        <f t="shared" si="7"/>
        <v>1</v>
      </c>
      <c r="T11" s="60">
        <f>VLOOKUP($A11,'Return Data'!$B$7:$R$2292,13,0)</f>
        <v>3.6956000000000002</v>
      </c>
      <c r="U11" s="61">
        <f t="shared" si="8"/>
        <v>1</v>
      </c>
      <c r="V11" s="60"/>
      <c r="W11" s="61"/>
      <c r="X11" s="60"/>
      <c r="Y11" s="61"/>
      <c r="Z11" s="60">
        <f>VLOOKUP($A11,'Return Data'!$B$7:$R$2292,16,0)</f>
        <v>3.4737</v>
      </c>
      <c r="AA11" s="62">
        <f t="shared" si="9"/>
        <v>25</v>
      </c>
    </row>
    <row r="12" spans="1:27" x14ac:dyDescent="0.3">
      <c r="A12" s="58" t="s">
        <v>1216</v>
      </c>
      <c r="B12" s="59">
        <f>VLOOKUP($A12,'Return Data'!$B$7:$R$2292,3,0)</f>
        <v>44773</v>
      </c>
      <c r="C12" s="60">
        <f>VLOOKUP($A12,'Return Data'!$B$7:$R$2292,4,0)</f>
        <v>1115.2276999999999</v>
      </c>
      <c r="D12" s="60">
        <f>VLOOKUP($A12,'Return Data'!$B$7:$R$2292,5,0)</f>
        <v>4.9034000000000004</v>
      </c>
      <c r="E12" s="61">
        <f t="shared" si="0"/>
        <v>11</v>
      </c>
      <c r="F12" s="60">
        <f>VLOOKUP($A12,'Return Data'!$B$7:$R$2292,6,0)</f>
        <v>4.8982000000000001</v>
      </c>
      <c r="G12" s="61">
        <f t="shared" si="1"/>
        <v>6</v>
      </c>
      <c r="H12" s="60">
        <f>VLOOKUP($A12,'Return Data'!$B$7:$R$2292,7,0)</f>
        <v>4.9706000000000001</v>
      </c>
      <c r="I12" s="61">
        <f t="shared" si="2"/>
        <v>6</v>
      </c>
      <c r="J12" s="60">
        <f>VLOOKUP($A12,'Return Data'!$B$7:$R$2292,8,0)</f>
        <v>4.9108000000000001</v>
      </c>
      <c r="K12" s="61">
        <f t="shared" si="3"/>
        <v>6</v>
      </c>
      <c r="L12" s="60">
        <f>VLOOKUP($A12,'Return Data'!$B$7:$R$2292,9,0)</f>
        <v>4.8083</v>
      </c>
      <c r="M12" s="61">
        <f t="shared" si="4"/>
        <v>5</v>
      </c>
      <c r="N12" s="60">
        <f>VLOOKUP($A12,'Return Data'!$B$7:$R$2292,10,0)</f>
        <v>4.3978999999999999</v>
      </c>
      <c r="O12" s="61">
        <f t="shared" si="5"/>
        <v>4</v>
      </c>
      <c r="P12" s="60">
        <f>VLOOKUP($A12,'Return Data'!$B$7:$R$2292,11,0)</f>
        <v>3.9264999999999999</v>
      </c>
      <c r="Q12" s="61">
        <f t="shared" si="6"/>
        <v>2</v>
      </c>
      <c r="R12" s="60">
        <f>VLOOKUP($A12,'Return Data'!$B$7:$R$2292,12,0)</f>
        <v>3.7637</v>
      </c>
      <c r="S12" s="61">
        <f t="shared" si="7"/>
        <v>2</v>
      </c>
      <c r="T12" s="60">
        <f>VLOOKUP($A12,'Return Data'!$B$7:$R$2292,13,0)</f>
        <v>3.6093999999999999</v>
      </c>
      <c r="U12" s="61">
        <f t="shared" si="8"/>
        <v>2</v>
      </c>
      <c r="V12" s="60">
        <f>VLOOKUP($A12,'Return Data'!$B$7:$R$2292,17,0)</f>
        <v>3.3418000000000001</v>
      </c>
      <c r="W12" s="61">
        <f t="shared" ref="W12:W36" si="10">RANK(V12,V$8:V$36,0)</f>
        <v>1</v>
      </c>
      <c r="X12" s="60"/>
      <c r="Y12" s="61"/>
      <c r="Z12" s="60">
        <f>VLOOKUP($A12,'Return Data'!$B$7:$R$2292,16,0)</f>
        <v>3.6680999999999999</v>
      </c>
      <c r="AA12" s="62">
        <f t="shared" si="9"/>
        <v>19</v>
      </c>
    </row>
    <row r="13" spans="1:27" x14ac:dyDescent="0.3">
      <c r="A13" s="58" t="s">
        <v>1218</v>
      </c>
      <c r="B13" s="59">
        <f>VLOOKUP($A13,'Return Data'!$B$7:$R$2292,3,0)</f>
        <v>44773</v>
      </c>
      <c r="C13" s="60">
        <f>VLOOKUP($A13,'Return Data'!$B$7:$R$2292,4,0)</f>
        <v>1151.0381</v>
      </c>
      <c r="D13" s="60">
        <f>VLOOKUP($A13,'Return Data'!$B$7:$R$2292,5,0)</f>
        <v>4.9863</v>
      </c>
      <c r="E13" s="61">
        <f t="shared" si="0"/>
        <v>3</v>
      </c>
      <c r="F13" s="60">
        <f>VLOOKUP($A13,'Return Data'!$B$7:$R$2292,6,0)</f>
        <v>4.9076000000000004</v>
      </c>
      <c r="G13" s="61">
        <f t="shared" si="1"/>
        <v>5</v>
      </c>
      <c r="H13" s="60">
        <f>VLOOKUP($A13,'Return Data'!$B$7:$R$2292,7,0)</f>
        <v>4.9561000000000002</v>
      </c>
      <c r="I13" s="61">
        <f t="shared" si="2"/>
        <v>7</v>
      </c>
      <c r="J13" s="60">
        <f>VLOOKUP($A13,'Return Data'!$B$7:$R$2292,8,0)</f>
        <v>4.8907999999999996</v>
      </c>
      <c r="K13" s="61">
        <f t="shared" si="3"/>
        <v>9</v>
      </c>
      <c r="L13" s="60">
        <f>VLOOKUP($A13,'Return Data'!$B$7:$R$2292,9,0)</f>
        <v>4.7374999999999998</v>
      </c>
      <c r="M13" s="61">
        <f t="shared" si="4"/>
        <v>12</v>
      </c>
      <c r="N13" s="60">
        <f>VLOOKUP($A13,'Return Data'!$B$7:$R$2292,10,0)</f>
        <v>4.3540999999999999</v>
      </c>
      <c r="O13" s="61">
        <f t="shared" si="5"/>
        <v>10</v>
      </c>
      <c r="P13" s="60">
        <f>VLOOKUP($A13,'Return Data'!$B$7:$R$2292,11,0)</f>
        <v>3.8702000000000001</v>
      </c>
      <c r="Q13" s="61">
        <f t="shared" si="6"/>
        <v>8</v>
      </c>
      <c r="R13" s="60">
        <f>VLOOKUP($A13,'Return Data'!$B$7:$R$2292,12,0)</f>
        <v>3.7130999999999998</v>
      </c>
      <c r="S13" s="61">
        <f t="shared" si="7"/>
        <v>11</v>
      </c>
      <c r="T13" s="60">
        <f>VLOOKUP($A13,'Return Data'!$B$7:$R$2292,13,0)</f>
        <v>3.5672000000000001</v>
      </c>
      <c r="U13" s="61">
        <f t="shared" si="8"/>
        <v>9</v>
      </c>
      <c r="V13" s="60">
        <f>VLOOKUP($A13,'Return Data'!$B$7:$R$2292,17,0)</f>
        <v>3.3029000000000002</v>
      </c>
      <c r="W13" s="61">
        <f t="shared" si="10"/>
        <v>10</v>
      </c>
      <c r="X13" s="60">
        <f>VLOOKUP($A13,'Return Data'!$B$7:$R$2292,14,0)</f>
        <v>3.6391</v>
      </c>
      <c r="Y13" s="61">
        <f>RANK(X13,X$8:X$36,0)</f>
        <v>1</v>
      </c>
      <c r="Z13" s="60">
        <f>VLOOKUP($A13,'Return Data'!$B$7:$R$2292,16,0)</f>
        <v>4.0265000000000004</v>
      </c>
      <c r="AA13" s="62">
        <f t="shared" si="9"/>
        <v>7</v>
      </c>
    </row>
    <row r="14" spans="1:27" x14ac:dyDescent="0.3">
      <c r="A14" s="58" t="s">
        <v>1220</v>
      </c>
      <c r="B14" s="59">
        <f>VLOOKUP($A14,'Return Data'!$B$7:$R$2292,3,0)</f>
        <v>44773</v>
      </c>
      <c r="C14" s="60">
        <f>VLOOKUP($A14,'Return Data'!$B$7:$R$2292,4,0)</f>
        <v>1115.3901000000001</v>
      </c>
      <c r="D14" s="60">
        <f>VLOOKUP($A14,'Return Data'!$B$7:$R$2292,5,0)</f>
        <v>4.7521000000000004</v>
      </c>
      <c r="E14" s="61">
        <f t="shared" si="0"/>
        <v>26</v>
      </c>
      <c r="F14" s="60">
        <f>VLOOKUP($A14,'Return Data'!$B$7:$R$2292,6,0)</f>
        <v>4.7500999999999998</v>
      </c>
      <c r="G14" s="61">
        <f t="shared" si="1"/>
        <v>26</v>
      </c>
      <c r="H14" s="60">
        <f>VLOOKUP($A14,'Return Data'!$B$7:$R$2292,7,0)</f>
        <v>4.8505000000000003</v>
      </c>
      <c r="I14" s="61">
        <f t="shared" si="2"/>
        <v>25</v>
      </c>
      <c r="J14" s="60">
        <f>VLOOKUP($A14,'Return Data'!$B$7:$R$2292,8,0)</f>
        <v>4.8178999999999998</v>
      </c>
      <c r="K14" s="61">
        <f t="shared" si="3"/>
        <v>24</v>
      </c>
      <c r="L14" s="60">
        <f>VLOOKUP($A14,'Return Data'!$B$7:$R$2292,9,0)</f>
        <v>4.7329999999999997</v>
      </c>
      <c r="M14" s="61">
        <f t="shared" si="4"/>
        <v>13</v>
      </c>
      <c r="N14" s="60">
        <f>VLOOKUP($A14,'Return Data'!$B$7:$R$2292,10,0)</f>
        <v>4.3175999999999997</v>
      </c>
      <c r="O14" s="61">
        <f t="shared" si="5"/>
        <v>20</v>
      </c>
      <c r="P14" s="60">
        <f>VLOOKUP($A14,'Return Data'!$B$7:$R$2292,11,0)</f>
        <v>3.8189000000000002</v>
      </c>
      <c r="Q14" s="61">
        <f t="shared" si="6"/>
        <v>24</v>
      </c>
      <c r="R14" s="60">
        <f>VLOOKUP($A14,'Return Data'!$B$7:$R$2292,12,0)</f>
        <v>3.6669999999999998</v>
      </c>
      <c r="S14" s="61">
        <f t="shared" si="7"/>
        <v>24</v>
      </c>
      <c r="T14" s="60">
        <f>VLOOKUP($A14,'Return Data'!$B$7:$R$2292,13,0)</f>
        <v>3.5230999999999999</v>
      </c>
      <c r="U14" s="61">
        <f t="shared" si="8"/>
        <v>23</v>
      </c>
      <c r="V14" s="60">
        <f>VLOOKUP($A14,'Return Data'!$B$7:$R$2292,17,0)</f>
        <v>3.3071999999999999</v>
      </c>
      <c r="W14" s="61">
        <f t="shared" si="10"/>
        <v>9</v>
      </c>
      <c r="X14" s="60"/>
      <c r="Y14" s="61"/>
      <c r="Z14" s="60">
        <f>VLOOKUP($A14,'Return Data'!$B$7:$R$2292,16,0)</f>
        <v>3.6745999999999999</v>
      </c>
      <c r="AA14" s="62">
        <f t="shared" si="9"/>
        <v>18</v>
      </c>
    </row>
    <row r="15" spans="1:27" x14ac:dyDescent="0.3">
      <c r="A15" s="58" t="s">
        <v>1221</v>
      </c>
      <c r="B15" s="59">
        <f>VLOOKUP($A15,'Return Data'!$B$7:$R$2292,3,0)</f>
        <v>44773</v>
      </c>
      <c r="C15" s="60">
        <f>VLOOKUP($A15,'Return Data'!$B$7:$R$2292,4,0)</f>
        <v>1123.7920999999999</v>
      </c>
      <c r="D15" s="60">
        <f>VLOOKUP($A15,'Return Data'!$B$7:$R$2292,5,0)</f>
        <v>4.8531000000000004</v>
      </c>
      <c r="E15" s="61">
        <f t="shared" si="0"/>
        <v>16</v>
      </c>
      <c r="F15" s="60">
        <f>VLOOKUP($A15,'Return Data'!$B$7:$R$2292,6,0)</f>
        <v>4.8445999999999998</v>
      </c>
      <c r="G15" s="61">
        <f t="shared" si="1"/>
        <v>17</v>
      </c>
      <c r="H15" s="60">
        <f>VLOOKUP($A15,'Return Data'!$B$7:$R$2292,7,0)</f>
        <v>4.9001999999999999</v>
      </c>
      <c r="I15" s="61">
        <f t="shared" si="2"/>
        <v>19</v>
      </c>
      <c r="J15" s="60">
        <f>VLOOKUP($A15,'Return Data'!$B$7:$R$2292,8,0)</f>
        <v>4.8493000000000004</v>
      </c>
      <c r="K15" s="61">
        <f t="shared" si="3"/>
        <v>20</v>
      </c>
      <c r="L15" s="60">
        <f>VLOOKUP($A15,'Return Data'!$B$7:$R$2292,9,0)</f>
        <v>4.7617000000000003</v>
      </c>
      <c r="M15" s="61">
        <f t="shared" si="4"/>
        <v>10</v>
      </c>
      <c r="N15" s="60">
        <f>VLOOKUP($A15,'Return Data'!$B$7:$R$2292,10,0)</f>
        <v>4.3369999999999997</v>
      </c>
      <c r="O15" s="61">
        <f t="shared" si="5"/>
        <v>14</v>
      </c>
      <c r="P15" s="60">
        <f>VLOOKUP($A15,'Return Data'!$B$7:$R$2292,11,0)</f>
        <v>3.8469000000000002</v>
      </c>
      <c r="Q15" s="61">
        <f t="shared" si="6"/>
        <v>15</v>
      </c>
      <c r="R15" s="60">
        <f>VLOOKUP($A15,'Return Data'!$B$7:$R$2292,12,0)</f>
        <v>3.6848999999999998</v>
      </c>
      <c r="S15" s="61">
        <f t="shared" si="7"/>
        <v>15</v>
      </c>
      <c r="T15" s="60">
        <f>VLOOKUP($A15,'Return Data'!$B$7:$R$2292,13,0)</f>
        <v>3.5373000000000001</v>
      </c>
      <c r="U15" s="61">
        <f t="shared" si="8"/>
        <v>16</v>
      </c>
      <c r="V15" s="60">
        <f>VLOOKUP($A15,'Return Data'!$B$7:$R$2292,17,0)</f>
        <v>3.2698</v>
      </c>
      <c r="W15" s="61">
        <f t="shared" si="10"/>
        <v>16</v>
      </c>
      <c r="X15" s="60"/>
      <c r="Y15" s="61"/>
      <c r="Z15" s="60">
        <f>VLOOKUP($A15,'Return Data'!$B$7:$R$2292,16,0)</f>
        <v>3.6760000000000002</v>
      </c>
      <c r="AA15" s="62">
        <f t="shared" si="9"/>
        <v>17</v>
      </c>
    </row>
    <row r="16" spans="1:27" x14ac:dyDescent="0.3">
      <c r="A16" s="58" t="s">
        <v>1223</v>
      </c>
      <c r="B16" s="59">
        <f>VLOOKUP($A16,'Return Data'!$B$7:$R$2292,3,0)</f>
        <v>44773</v>
      </c>
      <c r="C16" s="60">
        <f>VLOOKUP($A16,'Return Data'!$B$7:$R$2292,4,0)</f>
        <v>3178.7883999999999</v>
      </c>
      <c r="D16" s="60">
        <f>VLOOKUP($A16,'Return Data'!$B$7:$R$2292,5,0)</f>
        <v>4.8042999999999996</v>
      </c>
      <c r="E16" s="61">
        <f t="shared" si="0"/>
        <v>23</v>
      </c>
      <c r="F16" s="60">
        <f>VLOOKUP($A16,'Return Data'!$B$7:$R$2292,6,0)</f>
        <v>4.7659000000000002</v>
      </c>
      <c r="G16" s="61">
        <f t="shared" si="1"/>
        <v>24</v>
      </c>
      <c r="H16" s="60">
        <f>VLOOKUP($A16,'Return Data'!$B$7:$R$2292,7,0)</f>
        <v>4.8586</v>
      </c>
      <c r="I16" s="61">
        <f t="shared" si="2"/>
        <v>24</v>
      </c>
      <c r="J16" s="60">
        <f>VLOOKUP($A16,'Return Data'!$B$7:$R$2292,8,0)</f>
        <v>4.9276</v>
      </c>
      <c r="K16" s="61">
        <f t="shared" si="3"/>
        <v>3</v>
      </c>
      <c r="L16" s="60">
        <f>VLOOKUP($A16,'Return Data'!$B$7:$R$2292,9,0)</f>
        <v>4.6993</v>
      </c>
      <c r="M16" s="61">
        <f t="shared" si="4"/>
        <v>23</v>
      </c>
      <c r="N16" s="60">
        <f>VLOOKUP($A16,'Return Data'!$B$7:$R$2292,10,0)</f>
        <v>4.2885999999999997</v>
      </c>
      <c r="O16" s="61">
        <f t="shared" si="5"/>
        <v>25</v>
      </c>
      <c r="P16" s="60">
        <f>VLOOKUP($A16,'Return Data'!$B$7:$R$2292,11,0)</f>
        <v>3.7976999999999999</v>
      </c>
      <c r="Q16" s="61">
        <f t="shared" si="6"/>
        <v>26</v>
      </c>
      <c r="R16" s="60">
        <f>VLOOKUP($A16,'Return Data'!$B$7:$R$2292,12,0)</f>
        <v>3.6452</v>
      </c>
      <c r="S16" s="61">
        <f t="shared" si="7"/>
        <v>26</v>
      </c>
      <c r="T16" s="60">
        <f>VLOOKUP($A16,'Return Data'!$B$7:$R$2292,13,0)</f>
        <v>3.4988999999999999</v>
      </c>
      <c r="U16" s="61">
        <f t="shared" si="8"/>
        <v>26</v>
      </c>
      <c r="V16" s="60">
        <f>VLOOKUP($A16,'Return Data'!$B$7:$R$2292,17,0)</f>
        <v>3.2385999999999999</v>
      </c>
      <c r="W16" s="61">
        <f t="shared" si="10"/>
        <v>24</v>
      </c>
      <c r="X16" s="60">
        <f>VLOOKUP($A16,'Return Data'!$B$7:$R$2292,14,0)</f>
        <v>3.5232000000000001</v>
      </c>
      <c r="Y16" s="61">
        <f>RANK(X16,X$8:X$36,0)</f>
        <v>9</v>
      </c>
      <c r="Z16" s="60">
        <f>VLOOKUP($A16,'Return Data'!$B$7:$R$2292,16,0)</f>
        <v>5.8056000000000001</v>
      </c>
      <c r="AA16" s="62">
        <f t="shared" si="9"/>
        <v>4</v>
      </c>
    </row>
    <row r="17" spans="1:27" x14ac:dyDescent="0.3">
      <c r="A17" s="58" t="s">
        <v>1226</v>
      </c>
      <c r="B17" s="59">
        <f>VLOOKUP($A17,'Return Data'!$B$7:$R$2292,3,0)</f>
        <v>44773</v>
      </c>
      <c r="C17" s="60">
        <f>VLOOKUP($A17,'Return Data'!$B$7:$R$2292,4,0)</f>
        <v>1122.4327000000001</v>
      </c>
      <c r="D17" s="60">
        <f>VLOOKUP($A17,'Return Data'!$B$7:$R$2292,5,0)</f>
        <v>4.8352000000000004</v>
      </c>
      <c r="E17" s="61">
        <f t="shared" si="0"/>
        <v>19</v>
      </c>
      <c r="F17" s="60">
        <f>VLOOKUP($A17,'Return Data'!$B$7:$R$2292,6,0)</f>
        <v>4.8167999999999997</v>
      </c>
      <c r="G17" s="61">
        <f t="shared" si="1"/>
        <v>21</v>
      </c>
      <c r="H17" s="60">
        <f>VLOOKUP($A17,'Return Data'!$B$7:$R$2292,7,0)</f>
        <v>4.8697999999999997</v>
      </c>
      <c r="I17" s="61">
        <f t="shared" si="2"/>
        <v>23</v>
      </c>
      <c r="J17" s="60">
        <f>VLOOKUP($A17,'Return Data'!$B$7:$R$2292,8,0)</f>
        <v>4.8121</v>
      </c>
      <c r="K17" s="61">
        <f t="shared" si="3"/>
        <v>25</v>
      </c>
      <c r="L17" s="60">
        <f>VLOOKUP($A17,'Return Data'!$B$7:$R$2292,9,0)</f>
        <v>4.6612</v>
      </c>
      <c r="M17" s="61">
        <f t="shared" si="4"/>
        <v>27</v>
      </c>
      <c r="N17" s="60">
        <f>VLOOKUP($A17,'Return Data'!$B$7:$R$2292,10,0)</f>
        <v>4.2885999999999997</v>
      </c>
      <c r="O17" s="61">
        <f t="shared" si="5"/>
        <v>25</v>
      </c>
      <c r="P17" s="60">
        <f>VLOOKUP($A17,'Return Data'!$B$7:$R$2292,11,0)</f>
        <v>3.8176000000000001</v>
      </c>
      <c r="Q17" s="61">
        <f t="shared" si="6"/>
        <v>25</v>
      </c>
      <c r="R17" s="60">
        <f>VLOOKUP($A17,'Return Data'!$B$7:$R$2292,12,0)</f>
        <v>3.6726999999999999</v>
      </c>
      <c r="S17" s="61">
        <f t="shared" si="7"/>
        <v>22</v>
      </c>
      <c r="T17" s="60">
        <f>VLOOKUP($A17,'Return Data'!$B$7:$R$2292,13,0)</f>
        <v>3.532</v>
      </c>
      <c r="U17" s="61">
        <f t="shared" si="8"/>
        <v>18</v>
      </c>
      <c r="V17" s="60">
        <f>VLOOKUP($A17,'Return Data'!$B$7:$R$2292,17,0)</f>
        <v>3.2717999999999998</v>
      </c>
      <c r="W17" s="61">
        <f t="shared" si="10"/>
        <v>14</v>
      </c>
      <c r="X17" s="60"/>
      <c r="Y17" s="61"/>
      <c r="Z17" s="60">
        <f>VLOOKUP($A17,'Return Data'!$B$7:$R$2292,16,0)</f>
        <v>3.6766000000000001</v>
      </c>
      <c r="AA17" s="62">
        <f t="shared" si="9"/>
        <v>16</v>
      </c>
    </row>
    <row r="18" spans="1:27" x14ac:dyDescent="0.3">
      <c r="A18" s="58" t="s">
        <v>1227</v>
      </c>
      <c r="B18" s="59">
        <f>VLOOKUP($A18,'Return Data'!$B$7:$R$2292,3,0)</f>
        <v>44773</v>
      </c>
      <c r="C18" s="60">
        <f>VLOOKUP($A18,'Return Data'!$B$7:$R$2292,4,0)</f>
        <v>115.7961</v>
      </c>
      <c r="D18" s="60">
        <f>VLOOKUP($A18,'Return Data'!$B$7:$R$2292,5,0)</f>
        <v>4.8396999999999997</v>
      </c>
      <c r="E18" s="61">
        <f t="shared" si="0"/>
        <v>18</v>
      </c>
      <c r="F18" s="60">
        <f>VLOOKUP($A18,'Return Data'!$B$7:$R$2292,6,0)</f>
        <v>4.8456000000000001</v>
      </c>
      <c r="G18" s="61">
        <f t="shared" si="1"/>
        <v>16</v>
      </c>
      <c r="H18" s="60">
        <f>VLOOKUP($A18,'Return Data'!$B$7:$R$2292,7,0)</f>
        <v>4.9039000000000001</v>
      </c>
      <c r="I18" s="61">
        <f t="shared" si="2"/>
        <v>17</v>
      </c>
      <c r="J18" s="60">
        <f>VLOOKUP($A18,'Return Data'!$B$7:$R$2292,8,0)</f>
        <v>4.8475000000000001</v>
      </c>
      <c r="K18" s="61">
        <f t="shared" si="3"/>
        <v>21</v>
      </c>
      <c r="L18" s="60">
        <f>VLOOKUP($A18,'Return Data'!$B$7:$R$2292,9,0)</f>
        <v>4.7092999999999998</v>
      </c>
      <c r="M18" s="61">
        <f t="shared" si="4"/>
        <v>19</v>
      </c>
      <c r="N18" s="60">
        <f>VLOOKUP($A18,'Return Data'!$B$7:$R$2292,10,0)</f>
        <v>4.3207000000000004</v>
      </c>
      <c r="O18" s="61">
        <f t="shared" si="5"/>
        <v>18</v>
      </c>
      <c r="P18" s="60">
        <f>VLOOKUP($A18,'Return Data'!$B$7:$R$2292,11,0)</f>
        <v>3.8443000000000001</v>
      </c>
      <c r="Q18" s="61">
        <f t="shared" si="6"/>
        <v>16</v>
      </c>
      <c r="R18" s="60">
        <f>VLOOKUP($A18,'Return Data'!$B$7:$R$2292,12,0)</f>
        <v>3.6778</v>
      </c>
      <c r="S18" s="61">
        <f t="shared" si="7"/>
        <v>20</v>
      </c>
      <c r="T18" s="60">
        <f>VLOOKUP($A18,'Return Data'!$B$7:$R$2292,13,0)</f>
        <v>3.5246</v>
      </c>
      <c r="U18" s="61">
        <f t="shared" si="8"/>
        <v>22</v>
      </c>
      <c r="V18" s="60">
        <f>VLOOKUP($A18,'Return Data'!$B$7:$R$2292,17,0)</f>
        <v>3.2589999999999999</v>
      </c>
      <c r="W18" s="61">
        <f t="shared" si="10"/>
        <v>20</v>
      </c>
      <c r="X18" s="60">
        <f>VLOOKUP($A18,'Return Data'!$B$7:$R$2292,14,0)</f>
        <v>3.5415000000000001</v>
      </c>
      <c r="Y18" s="61">
        <f>RANK(X18,X$8:X$36,0)</f>
        <v>7</v>
      </c>
      <c r="Z18" s="60">
        <f>VLOOKUP($A18,'Return Data'!$B$7:$R$2292,16,0)</f>
        <v>4.0284000000000004</v>
      </c>
      <c r="AA18" s="62">
        <f t="shared" si="9"/>
        <v>6</v>
      </c>
    </row>
    <row r="19" spans="1:27" x14ac:dyDescent="0.3">
      <c r="A19" s="58" t="s">
        <v>1230</v>
      </c>
      <c r="B19" s="59">
        <f>VLOOKUP($A19,'Return Data'!$B$7:$R$2292,3,0)</f>
        <v>44773</v>
      </c>
      <c r="C19" s="60">
        <f>VLOOKUP($A19,'Return Data'!$B$7:$R$2292,4,0)</f>
        <v>1145.1065000000001</v>
      </c>
      <c r="D19" s="60">
        <f>VLOOKUP($A19,'Return Data'!$B$7:$R$2292,5,0)</f>
        <v>4.7563000000000004</v>
      </c>
      <c r="E19" s="61">
        <f t="shared" si="0"/>
        <v>24</v>
      </c>
      <c r="F19" s="60">
        <f>VLOOKUP($A19,'Return Data'!$B$7:$R$2292,6,0)</f>
        <v>4.8106999999999998</v>
      </c>
      <c r="G19" s="61">
        <f t="shared" si="1"/>
        <v>22</v>
      </c>
      <c r="H19" s="60">
        <f>VLOOKUP($A19,'Return Data'!$B$7:$R$2292,7,0)</f>
        <v>4.9005999999999998</v>
      </c>
      <c r="I19" s="61">
        <f t="shared" si="2"/>
        <v>18</v>
      </c>
      <c r="J19" s="60">
        <f>VLOOKUP($A19,'Return Data'!$B$7:$R$2292,8,0)</f>
        <v>4.8518999999999997</v>
      </c>
      <c r="K19" s="61">
        <f t="shared" si="3"/>
        <v>18</v>
      </c>
      <c r="L19" s="60">
        <f>VLOOKUP($A19,'Return Data'!$B$7:$R$2292,9,0)</f>
        <v>4.7138</v>
      </c>
      <c r="M19" s="61">
        <f t="shared" si="4"/>
        <v>17</v>
      </c>
      <c r="N19" s="60">
        <f>VLOOKUP($A19,'Return Data'!$B$7:$R$2292,10,0)</f>
        <v>4.3326000000000002</v>
      </c>
      <c r="O19" s="61">
        <f t="shared" si="5"/>
        <v>16</v>
      </c>
      <c r="P19" s="60">
        <f>VLOOKUP($A19,'Return Data'!$B$7:$R$2292,11,0)</f>
        <v>3.84</v>
      </c>
      <c r="Q19" s="61">
        <f t="shared" si="6"/>
        <v>19</v>
      </c>
      <c r="R19" s="60">
        <f>VLOOKUP($A19,'Return Data'!$B$7:$R$2292,12,0)</f>
        <v>3.6800999999999999</v>
      </c>
      <c r="S19" s="61">
        <f t="shared" si="7"/>
        <v>18</v>
      </c>
      <c r="T19" s="60">
        <f>VLOOKUP($A19,'Return Data'!$B$7:$R$2292,13,0)</f>
        <v>3.5287000000000002</v>
      </c>
      <c r="U19" s="61">
        <f t="shared" si="8"/>
        <v>19</v>
      </c>
      <c r="V19" s="60">
        <f>VLOOKUP($A19,'Return Data'!$B$7:$R$2292,17,0)</f>
        <v>3.2526999999999999</v>
      </c>
      <c r="W19" s="61">
        <f t="shared" si="10"/>
        <v>23</v>
      </c>
      <c r="X19" s="60">
        <f>VLOOKUP($A19,'Return Data'!$B$7:$R$2292,14,0)</f>
        <v>3.5318000000000001</v>
      </c>
      <c r="Y19" s="61">
        <f>RANK(X19,X$8:X$36,0)</f>
        <v>8</v>
      </c>
      <c r="Z19" s="60">
        <f>VLOOKUP($A19,'Return Data'!$B$7:$R$2292,16,0)</f>
        <v>3.9083000000000001</v>
      </c>
      <c r="AA19" s="62">
        <f t="shared" si="9"/>
        <v>11</v>
      </c>
    </row>
    <row r="20" spans="1:27" x14ac:dyDescent="0.3">
      <c r="A20" s="58" t="s">
        <v>1232</v>
      </c>
      <c r="B20" s="59">
        <f>VLOOKUP($A20,'Return Data'!$B$7:$R$2292,3,0)</f>
        <v>44773</v>
      </c>
      <c r="C20" s="60">
        <f>VLOOKUP($A20,'Return Data'!$B$7:$R$2292,4,0)</f>
        <v>1113.1147000000001</v>
      </c>
      <c r="D20" s="60">
        <f>VLOOKUP($A20,'Return Data'!$B$7:$R$2292,5,0)</f>
        <v>4.7323000000000004</v>
      </c>
      <c r="E20" s="61">
        <f t="shared" si="0"/>
        <v>27</v>
      </c>
      <c r="F20" s="60">
        <f>VLOOKUP($A20,'Return Data'!$B$7:$R$2292,6,0)</f>
        <v>4.7336</v>
      </c>
      <c r="G20" s="61">
        <f t="shared" si="1"/>
        <v>27</v>
      </c>
      <c r="H20" s="60">
        <f>VLOOKUP($A20,'Return Data'!$B$7:$R$2292,7,0)</f>
        <v>4.8026999999999997</v>
      </c>
      <c r="I20" s="61">
        <f t="shared" si="2"/>
        <v>27</v>
      </c>
      <c r="J20" s="60">
        <f>VLOOKUP($A20,'Return Data'!$B$7:$R$2292,8,0)</f>
        <v>4.7377000000000002</v>
      </c>
      <c r="K20" s="61">
        <f t="shared" si="3"/>
        <v>28</v>
      </c>
      <c r="L20" s="60">
        <f>VLOOKUP($A20,'Return Data'!$B$7:$R$2292,9,0)</f>
        <v>4.8090999999999999</v>
      </c>
      <c r="M20" s="61">
        <f t="shared" si="4"/>
        <v>4</v>
      </c>
      <c r="N20" s="60">
        <f>VLOOKUP($A20,'Return Data'!$B$7:$R$2292,10,0)</f>
        <v>4.2641</v>
      </c>
      <c r="O20" s="61">
        <f t="shared" si="5"/>
        <v>27</v>
      </c>
      <c r="P20" s="60">
        <f>VLOOKUP($A20,'Return Data'!$B$7:$R$2292,11,0)</f>
        <v>3.7456</v>
      </c>
      <c r="Q20" s="61">
        <f t="shared" si="6"/>
        <v>28</v>
      </c>
      <c r="R20" s="60">
        <f>VLOOKUP($A20,'Return Data'!$B$7:$R$2292,12,0)</f>
        <v>3.5897999999999999</v>
      </c>
      <c r="S20" s="61">
        <f t="shared" si="7"/>
        <v>28</v>
      </c>
      <c r="T20" s="60">
        <f>VLOOKUP($A20,'Return Data'!$B$7:$R$2292,13,0)</f>
        <v>3.4449000000000001</v>
      </c>
      <c r="U20" s="61">
        <f t="shared" si="8"/>
        <v>28</v>
      </c>
      <c r="V20" s="60">
        <f>VLOOKUP($A20,'Return Data'!$B$7:$R$2292,17,0)</f>
        <v>3.1911999999999998</v>
      </c>
      <c r="W20" s="61">
        <f t="shared" si="10"/>
        <v>27</v>
      </c>
      <c r="X20" s="60"/>
      <c r="Y20" s="61"/>
      <c r="Z20" s="60">
        <f>VLOOKUP($A20,'Return Data'!$B$7:$R$2292,16,0)</f>
        <v>3.5573000000000001</v>
      </c>
      <c r="AA20" s="62">
        <f t="shared" si="9"/>
        <v>23</v>
      </c>
    </row>
    <row r="21" spans="1:27" x14ac:dyDescent="0.3">
      <c r="A21" s="58" t="s">
        <v>1234</v>
      </c>
      <c r="B21" s="59">
        <f>VLOOKUP($A21,'Return Data'!$B$7:$R$2292,3,0)</f>
        <v>44773</v>
      </c>
      <c r="C21" s="60">
        <f>VLOOKUP($A21,'Return Data'!$B$7:$R$2292,4,0)</f>
        <v>1087.8733999999999</v>
      </c>
      <c r="D21" s="60">
        <f>VLOOKUP($A21,'Return Data'!$B$7:$R$2292,5,0)</f>
        <v>4.8555999999999999</v>
      </c>
      <c r="E21" s="61">
        <f t="shared" si="0"/>
        <v>15</v>
      </c>
      <c r="F21" s="60">
        <f>VLOOKUP($A21,'Return Data'!$B$7:$R$2292,6,0)</f>
        <v>4.8556999999999997</v>
      </c>
      <c r="G21" s="61">
        <f t="shared" si="1"/>
        <v>15</v>
      </c>
      <c r="H21" s="60">
        <f>VLOOKUP($A21,'Return Data'!$B$7:$R$2292,7,0)</f>
        <v>4.9291</v>
      </c>
      <c r="I21" s="61">
        <f t="shared" si="2"/>
        <v>12</v>
      </c>
      <c r="J21" s="60">
        <f>VLOOKUP($A21,'Return Data'!$B$7:$R$2292,8,0)</f>
        <v>4.8741000000000003</v>
      </c>
      <c r="K21" s="61">
        <f t="shared" si="3"/>
        <v>14</v>
      </c>
      <c r="L21" s="60">
        <f>VLOOKUP($A21,'Return Data'!$B$7:$R$2292,9,0)</f>
        <v>4.7918000000000003</v>
      </c>
      <c r="M21" s="61">
        <f t="shared" si="4"/>
        <v>8</v>
      </c>
      <c r="N21" s="60">
        <f>VLOOKUP($A21,'Return Data'!$B$7:$R$2292,10,0)</f>
        <v>4.3704000000000001</v>
      </c>
      <c r="O21" s="61">
        <f t="shared" si="5"/>
        <v>7</v>
      </c>
      <c r="P21" s="60">
        <f>VLOOKUP($A21,'Return Data'!$B$7:$R$2292,11,0)</f>
        <v>3.8702000000000001</v>
      </c>
      <c r="Q21" s="61">
        <f t="shared" si="6"/>
        <v>8</v>
      </c>
      <c r="R21" s="60">
        <f>VLOOKUP($A21,'Return Data'!$B$7:$R$2292,12,0)</f>
        <v>3.7178</v>
      </c>
      <c r="S21" s="61">
        <f t="shared" si="7"/>
        <v>8</v>
      </c>
      <c r="T21" s="60">
        <f>VLOOKUP($A21,'Return Data'!$B$7:$R$2292,13,0)</f>
        <v>3.5670999999999999</v>
      </c>
      <c r="U21" s="61">
        <f t="shared" si="8"/>
        <v>10</v>
      </c>
      <c r="V21" s="60">
        <f>VLOOKUP($A21,'Return Data'!$B$7:$R$2292,17,0)</f>
        <v>3.2951999999999999</v>
      </c>
      <c r="W21" s="61">
        <f t="shared" si="10"/>
        <v>11</v>
      </c>
      <c r="X21" s="60"/>
      <c r="Y21" s="61"/>
      <c r="Z21" s="60">
        <f>VLOOKUP($A21,'Return Data'!$B$7:$R$2292,16,0)</f>
        <v>3.3426</v>
      </c>
      <c r="AA21" s="62">
        <f t="shared" si="9"/>
        <v>29</v>
      </c>
    </row>
    <row r="22" spans="1:27" x14ac:dyDescent="0.3">
      <c r="A22" s="58" t="s">
        <v>1236</v>
      </c>
      <c r="B22" s="59">
        <f>VLOOKUP($A22,'Return Data'!$B$7:$R$2292,3,0)</f>
        <v>44773</v>
      </c>
      <c r="C22" s="60">
        <f>VLOOKUP($A22,'Return Data'!$B$7:$R$2292,4,0)</f>
        <v>1096.3204000000001</v>
      </c>
      <c r="D22" s="60">
        <f>VLOOKUP($A22,'Return Data'!$B$7:$R$2292,5,0)</f>
        <v>4.6616</v>
      </c>
      <c r="E22" s="61">
        <f t="shared" si="0"/>
        <v>29</v>
      </c>
      <c r="F22" s="60">
        <f>VLOOKUP($A22,'Return Data'!$B$7:$R$2292,6,0)</f>
        <v>4.6616999999999997</v>
      </c>
      <c r="G22" s="61">
        <f t="shared" si="1"/>
        <v>29</v>
      </c>
      <c r="H22" s="60">
        <f>VLOOKUP($A22,'Return Data'!$B$7:$R$2292,7,0)</f>
        <v>4.7491000000000003</v>
      </c>
      <c r="I22" s="61">
        <f t="shared" si="2"/>
        <v>28</v>
      </c>
      <c r="J22" s="60">
        <f>VLOOKUP($A22,'Return Data'!$B$7:$R$2292,8,0)</f>
        <v>4.7154999999999996</v>
      </c>
      <c r="K22" s="61">
        <f t="shared" si="3"/>
        <v>29</v>
      </c>
      <c r="L22" s="60">
        <f>VLOOKUP($A22,'Return Data'!$B$7:$R$2292,9,0)</f>
        <v>4.6208</v>
      </c>
      <c r="M22" s="61">
        <f t="shared" si="4"/>
        <v>28</v>
      </c>
      <c r="N22" s="60">
        <f>VLOOKUP($A22,'Return Data'!$B$7:$R$2292,10,0)</f>
        <v>4.2026000000000003</v>
      </c>
      <c r="O22" s="61">
        <f t="shared" si="5"/>
        <v>29</v>
      </c>
      <c r="P22" s="60">
        <f>VLOOKUP($A22,'Return Data'!$B$7:$R$2292,11,0)</f>
        <v>3.7562000000000002</v>
      </c>
      <c r="Q22" s="61">
        <f t="shared" si="6"/>
        <v>27</v>
      </c>
      <c r="R22" s="60">
        <f>VLOOKUP($A22,'Return Data'!$B$7:$R$2292,12,0)</f>
        <v>3.6082000000000001</v>
      </c>
      <c r="S22" s="61">
        <f t="shared" si="7"/>
        <v>27</v>
      </c>
      <c r="T22" s="60">
        <f>VLOOKUP($A22,'Return Data'!$B$7:$R$2292,13,0)</f>
        <v>3.4628000000000001</v>
      </c>
      <c r="U22" s="61">
        <f t="shared" si="8"/>
        <v>27</v>
      </c>
      <c r="V22" s="60">
        <f>VLOOKUP($A22,'Return Data'!$B$7:$R$2292,17,0)</f>
        <v>3.2002000000000002</v>
      </c>
      <c r="W22" s="61">
        <f t="shared" si="10"/>
        <v>26</v>
      </c>
      <c r="X22" s="60"/>
      <c r="Y22" s="61"/>
      <c r="Z22" s="60">
        <f>VLOOKUP($A22,'Return Data'!$B$7:$R$2292,16,0)</f>
        <v>3.3757000000000001</v>
      </c>
      <c r="AA22" s="62">
        <f t="shared" si="9"/>
        <v>28</v>
      </c>
    </row>
    <row r="23" spans="1:27" x14ac:dyDescent="0.3">
      <c r="A23" s="58" t="s">
        <v>1238</v>
      </c>
      <c r="B23" s="59">
        <f>VLOOKUP($A23,'Return Data'!$B$7:$R$2292,3,0)</f>
        <v>44773</v>
      </c>
      <c r="C23" s="60">
        <f>VLOOKUP($A23,'Return Data'!$B$7:$R$2292,4,0)</f>
        <v>1093.6238000000001</v>
      </c>
      <c r="D23" s="60">
        <f>VLOOKUP($A23,'Return Data'!$B$7:$R$2292,5,0)</f>
        <v>4.8099999999999996</v>
      </c>
      <c r="E23" s="61">
        <f t="shared" si="0"/>
        <v>22</v>
      </c>
      <c r="F23" s="60">
        <f>VLOOKUP($A23,'Return Data'!$B$7:$R$2292,6,0)</f>
        <v>4.8045999999999998</v>
      </c>
      <c r="G23" s="61">
        <f t="shared" si="1"/>
        <v>23</v>
      </c>
      <c r="H23" s="60">
        <f>VLOOKUP($A23,'Return Data'!$B$7:$R$2292,7,0)</f>
        <v>4.8864000000000001</v>
      </c>
      <c r="I23" s="61">
        <f t="shared" si="2"/>
        <v>21</v>
      </c>
      <c r="J23" s="60">
        <f>VLOOKUP($A23,'Return Data'!$B$7:$R$2292,8,0)</f>
        <v>4.8545999999999996</v>
      </c>
      <c r="K23" s="61">
        <f t="shared" si="3"/>
        <v>17</v>
      </c>
      <c r="L23" s="60">
        <f>VLOOKUP($A23,'Return Data'!$B$7:$R$2292,9,0)</f>
        <v>4.7428999999999997</v>
      </c>
      <c r="M23" s="61">
        <f t="shared" si="4"/>
        <v>11</v>
      </c>
      <c r="N23" s="60">
        <f>VLOOKUP($A23,'Return Data'!$B$7:$R$2292,10,0)</f>
        <v>4.3413000000000004</v>
      </c>
      <c r="O23" s="61">
        <f t="shared" si="5"/>
        <v>13</v>
      </c>
      <c r="P23" s="60">
        <f>VLOOKUP($A23,'Return Data'!$B$7:$R$2292,11,0)</f>
        <v>3.8498000000000001</v>
      </c>
      <c r="Q23" s="61">
        <f t="shared" si="6"/>
        <v>14</v>
      </c>
      <c r="R23" s="60">
        <f>VLOOKUP($A23,'Return Data'!$B$7:$R$2292,12,0)</f>
        <v>3.7109999999999999</v>
      </c>
      <c r="S23" s="61">
        <f t="shared" si="7"/>
        <v>12</v>
      </c>
      <c r="T23" s="60">
        <f>VLOOKUP($A23,'Return Data'!$B$7:$R$2292,13,0)</f>
        <v>3.5666000000000002</v>
      </c>
      <c r="U23" s="61">
        <f t="shared" si="8"/>
        <v>11</v>
      </c>
      <c r="V23" s="60">
        <f>VLOOKUP($A23,'Return Data'!$B$7:$R$2292,17,0)</f>
        <v>3.3155000000000001</v>
      </c>
      <c r="W23" s="61">
        <f t="shared" si="10"/>
        <v>6</v>
      </c>
      <c r="X23" s="60"/>
      <c r="Y23" s="61"/>
      <c r="Z23" s="60">
        <f>VLOOKUP($A23,'Return Data'!$B$7:$R$2292,16,0)</f>
        <v>3.4214000000000002</v>
      </c>
      <c r="AA23" s="62">
        <f t="shared" si="9"/>
        <v>27</v>
      </c>
    </row>
    <row r="24" spans="1:27" x14ac:dyDescent="0.3">
      <c r="A24" s="58" t="s">
        <v>1240</v>
      </c>
      <c r="B24" s="59">
        <f>VLOOKUP($A24,'Return Data'!$B$7:$R$2292,3,0)</f>
        <v>44773</v>
      </c>
      <c r="C24" s="60">
        <f>VLOOKUP($A24,'Return Data'!$B$7:$R$2292,4,0)</f>
        <v>1146.3920000000001</v>
      </c>
      <c r="D24" s="60">
        <f>VLOOKUP($A24,'Return Data'!$B$7:$R$2292,5,0)</f>
        <v>4.9093</v>
      </c>
      <c r="E24" s="61">
        <f t="shared" si="0"/>
        <v>10</v>
      </c>
      <c r="F24" s="60">
        <f>VLOOKUP($A24,'Return Data'!$B$7:$R$2292,6,0)</f>
        <v>4.8563000000000001</v>
      </c>
      <c r="G24" s="61">
        <f t="shared" si="1"/>
        <v>14</v>
      </c>
      <c r="H24" s="60">
        <f>VLOOKUP($A24,'Return Data'!$B$7:$R$2292,7,0)</f>
        <v>4.9115000000000002</v>
      </c>
      <c r="I24" s="61">
        <f t="shared" si="2"/>
        <v>14</v>
      </c>
      <c r="J24" s="60">
        <f>VLOOKUP($A24,'Return Data'!$B$7:$R$2292,8,0)</f>
        <v>4.8563000000000001</v>
      </c>
      <c r="K24" s="61">
        <f t="shared" si="3"/>
        <v>16</v>
      </c>
      <c r="L24" s="60">
        <f>VLOOKUP($A24,'Return Data'!$B$7:$R$2292,9,0)</f>
        <v>4.6898</v>
      </c>
      <c r="M24" s="61">
        <f t="shared" si="4"/>
        <v>24</v>
      </c>
      <c r="N24" s="60">
        <f>VLOOKUP($A24,'Return Data'!$B$7:$R$2292,10,0)</f>
        <v>4.3125</v>
      </c>
      <c r="O24" s="61">
        <f t="shared" si="5"/>
        <v>22</v>
      </c>
      <c r="P24" s="60">
        <f>VLOOKUP($A24,'Return Data'!$B$7:$R$2292,11,0)</f>
        <v>3.8357999999999999</v>
      </c>
      <c r="Q24" s="61">
        <f t="shared" si="6"/>
        <v>20</v>
      </c>
      <c r="R24" s="60">
        <f>VLOOKUP($A24,'Return Data'!$B$7:$R$2292,12,0)</f>
        <v>3.6789000000000001</v>
      </c>
      <c r="S24" s="61">
        <f t="shared" si="7"/>
        <v>19</v>
      </c>
      <c r="T24" s="60">
        <f>VLOOKUP($A24,'Return Data'!$B$7:$R$2292,13,0)</f>
        <v>3.5257000000000001</v>
      </c>
      <c r="U24" s="61">
        <f t="shared" si="8"/>
        <v>21</v>
      </c>
      <c r="V24" s="60">
        <f>VLOOKUP($A24,'Return Data'!$B$7:$R$2292,17,0)</f>
        <v>3.2583000000000002</v>
      </c>
      <c r="W24" s="61">
        <f t="shared" si="10"/>
        <v>21</v>
      </c>
      <c r="X24" s="60">
        <f>VLOOKUP($A24,'Return Data'!$B$7:$R$2292,14,0)</f>
        <v>3.5565000000000002</v>
      </c>
      <c r="Y24" s="61">
        <f>RANK(X24,X$8:X$36,0)</f>
        <v>5</v>
      </c>
      <c r="Z24" s="60">
        <f>VLOOKUP($A24,'Return Data'!$B$7:$R$2292,16,0)</f>
        <v>3.9319999999999999</v>
      </c>
      <c r="AA24" s="62">
        <f t="shared" si="9"/>
        <v>10</v>
      </c>
    </row>
    <row r="25" spans="1:27" x14ac:dyDescent="0.3">
      <c r="A25" s="58" t="s">
        <v>1242</v>
      </c>
      <c r="B25" s="59">
        <f>VLOOKUP($A25,'Return Data'!$B$7:$R$2292,3,0)</f>
        <v>44773</v>
      </c>
      <c r="C25" s="60">
        <f>VLOOKUP($A25,'Return Data'!$B$7:$R$2292,4,0)</f>
        <v>2665.93433333333</v>
      </c>
      <c r="D25" s="60">
        <f>VLOOKUP($A25,'Return Data'!$B$7:$R$2292,5,0)</f>
        <v>4.8314000000000004</v>
      </c>
      <c r="E25" s="61">
        <f t="shared" si="0"/>
        <v>21</v>
      </c>
      <c r="F25" s="60">
        <f>VLOOKUP($A25,'Return Data'!$B$7:$R$2292,6,0)</f>
        <v>4.8281000000000001</v>
      </c>
      <c r="G25" s="61">
        <f t="shared" si="1"/>
        <v>20</v>
      </c>
      <c r="H25" s="60">
        <f>VLOOKUP($A25,'Return Data'!$B$7:$R$2292,7,0)</f>
        <v>4.8720999999999997</v>
      </c>
      <c r="I25" s="61">
        <f t="shared" si="2"/>
        <v>22</v>
      </c>
      <c r="J25" s="60">
        <f>VLOOKUP($A25,'Return Data'!$B$7:$R$2292,8,0)</f>
        <v>4.8083</v>
      </c>
      <c r="K25" s="61">
        <f t="shared" si="3"/>
        <v>26</v>
      </c>
      <c r="L25" s="60">
        <f>VLOOKUP($A25,'Return Data'!$B$7:$R$2292,9,0)</f>
        <v>4.6833999999999998</v>
      </c>
      <c r="M25" s="61">
        <f t="shared" si="4"/>
        <v>25</v>
      </c>
      <c r="N25" s="60">
        <f>VLOOKUP($A25,'Return Data'!$B$7:$R$2292,10,0)</f>
        <v>4.2991999999999999</v>
      </c>
      <c r="O25" s="61">
        <f t="shared" si="5"/>
        <v>24</v>
      </c>
      <c r="P25" s="60">
        <f>VLOOKUP($A25,'Return Data'!$B$7:$R$2292,11,0)</f>
        <v>3.8403</v>
      </c>
      <c r="Q25" s="61">
        <f t="shared" si="6"/>
        <v>18</v>
      </c>
      <c r="R25" s="60">
        <f>VLOOKUP($A25,'Return Data'!$B$7:$R$2292,12,0)</f>
        <v>3.6833999999999998</v>
      </c>
      <c r="S25" s="61">
        <f t="shared" si="7"/>
        <v>17</v>
      </c>
      <c r="T25" s="60">
        <f>VLOOKUP($A25,'Return Data'!$B$7:$R$2292,13,0)</f>
        <v>3.5366</v>
      </c>
      <c r="U25" s="61">
        <f t="shared" si="8"/>
        <v>17</v>
      </c>
      <c r="V25" s="60">
        <f>VLOOKUP($A25,'Return Data'!$B$7:$R$2292,17,0)</f>
        <v>3.2713999999999999</v>
      </c>
      <c r="W25" s="61">
        <f t="shared" si="10"/>
        <v>15</v>
      </c>
      <c r="X25" s="60">
        <f>VLOOKUP($A25,'Return Data'!$B$7:$R$2292,14,0)</f>
        <v>3.4194</v>
      </c>
      <c r="Y25" s="61">
        <f>RANK(X25,X$8:X$36,0)</f>
        <v>10</v>
      </c>
      <c r="Z25" s="60">
        <f>VLOOKUP($A25,'Return Data'!$B$7:$R$2292,16,0)</f>
        <v>6.4511000000000003</v>
      </c>
      <c r="AA25" s="62">
        <f t="shared" si="9"/>
        <v>2</v>
      </c>
    </row>
    <row r="26" spans="1:27" x14ac:dyDescent="0.3">
      <c r="A26" s="58" t="s">
        <v>1244</v>
      </c>
      <c r="B26" s="59">
        <f>VLOOKUP($A26,'Return Data'!$B$7:$R$2292,3,0)</f>
        <v>44773</v>
      </c>
      <c r="C26" s="60">
        <f>VLOOKUP($A26,'Return Data'!$B$7:$R$2292,4,0)</f>
        <v>1113.1980000000001</v>
      </c>
      <c r="D26" s="60">
        <f>VLOOKUP($A26,'Return Data'!$B$7:$R$2292,5,0)</f>
        <v>4.7089999999999996</v>
      </c>
      <c r="E26" s="61">
        <f t="shared" si="0"/>
        <v>28</v>
      </c>
      <c r="F26" s="60">
        <f>VLOOKUP($A26,'Return Data'!$B$7:$R$2292,6,0)</f>
        <v>4.7069999999999999</v>
      </c>
      <c r="G26" s="61">
        <f t="shared" si="1"/>
        <v>28</v>
      </c>
      <c r="H26" s="60">
        <f>VLOOKUP($A26,'Return Data'!$B$7:$R$2292,7,0)</f>
        <v>4.8430999999999997</v>
      </c>
      <c r="I26" s="61">
        <f t="shared" si="2"/>
        <v>26</v>
      </c>
      <c r="J26" s="60">
        <f>VLOOKUP($A26,'Return Data'!$B$7:$R$2292,8,0)</f>
        <v>4.8837999999999999</v>
      </c>
      <c r="K26" s="61">
        <f t="shared" si="3"/>
        <v>11</v>
      </c>
      <c r="L26" s="60">
        <f>VLOOKUP($A26,'Return Data'!$B$7:$R$2292,9,0)</f>
        <v>4.8353999999999999</v>
      </c>
      <c r="M26" s="61">
        <f t="shared" si="4"/>
        <v>2</v>
      </c>
      <c r="N26" s="60">
        <f>VLOOKUP($A26,'Return Data'!$B$7:$R$2292,10,0)</f>
        <v>4.3654999999999999</v>
      </c>
      <c r="O26" s="61">
        <f t="shared" si="5"/>
        <v>9</v>
      </c>
      <c r="P26" s="60">
        <f>VLOOKUP($A26,'Return Data'!$B$7:$R$2292,11,0)</f>
        <v>3.8549000000000002</v>
      </c>
      <c r="Q26" s="61">
        <f t="shared" si="6"/>
        <v>13</v>
      </c>
      <c r="R26" s="60">
        <f>VLOOKUP($A26,'Return Data'!$B$7:$R$2292,12,0)</f>
        <v>3.6943000000000001</v>
      </c>
      <c r="S26" s="61">
        <f t="shared" si="7"/>
        <v>13</v>
      </c>
      <c r="T26" s="60">
        <f>VLOOKUP($A26,'Return Data'!$B$7:$R$2292,13,0)</f>
        <v>3.5424000000000002</v>
      </c>
      <c r="U26" s="61">
        <f t="shared" si="8"/>
        <v>13</v>
      </c>
      <c r="V26" s="60">
        <f>VLOOKUP($A26,'Return Data'!$B$7:$R$2292,17,0)</f>
        <v>3.2582</v>
      </c>
      <c r="W26" s="61">
        <f t="shared" si="10"/>
        <v>22</v>
      </c>
      <c r="X26" s="60"/>
      <c r="Y26" s="61"/>
      <c r="Z26" s="60">
        <f>VLOOKUP($A26,'Return Data'!$B$7:$R$2292,16,0)</f>
        <v>3.5737000000000001</v>
      </c>
      <c r="AA26" s="62">
        <f t="shared" si="9"/>
        <v>22</v>
      </c>
    </row>
    <row r="27" spans="1:27" x14ac:dyDescent="0.3">
      <c r="A27" s="58" t="s">
        <v>1246</v>
      </c>
      <c r="B27" s="59">
        <f>VLOOKUP($A27,'Return Data'!$B$7:$R$2292,3,0)</f>
        <v>44773</v>
      </c>
      <c r="C27" s="60">
        <f>VLOOKUP($A27,'Return Data'!$B$7:$R$2292,4,0)</f>
        <v>1112.5345</v>
      </c>
      <c r="D27" s="60">
        <f>VLOOKUP($A27,'Return Data'!$B$7:$R$2292,5,0)</f>
        <v>4.8628</v>
      </c>
      <c r="E27" s="61">
        <f t="shared" si="0"/>
        <v>14</v>
      </c>
      <c r="F27" s="60">
        <f>VLOOKUP($A27,'Return Data'!$B$7:$R$2292,6,0)</f>
        <v>4.8651999999999997</v>
      </c>
      <c r="G27" s="61">
        <f t="shared" si="1"/>
        <v>12</v>
      </c>
      <c r="H27" s="60">
        <f>VLOOKUP($A27,'Return Data'!$B$7:$R$2292,7,0)</f>
        <v>4.9558999999999997</v>
      </c>
      <c r="I27" s="61">
        <f t="shared" si="2"/>
        <v>8</v>
      </c>
      <c r="J27" s="60">
        <f>VLOOKUP($A27,'Return Data'!$B$7:$R$2292,8,0)</f>
        <v>4.8902999999999999</v>
      </c>
      <c r="K27" s="61">
        <f t="shared" si="3"/>
        <v>10</v>
      </c>
      <c r="L27" s="60">
        <f>VLOOKUP($A27,'Return Data'!$B$7:$R$2292,9,0)</f>
        <v>4.7271999999999998</v>
      </c>
      <c r="M27" s="61">
        <f t="shared" si="4"/>
        <v>15</v>
      </c>
      <c r="N27" s="60">
        <f>VLOOKUP($A27,'Return Data'!$B$7:$R$2292,10,0)</f>
        <v>4.3465999999999996</v>
      </c>
      <c r="O27" s="61">
        <f t="shared" si="5"/>
        <v>12</v>
      </c>
      <c r="P27" s="60">
        <f>VLOOKUP($A27,'Return Data'!$B$7:$R$2292,11,0)</f>
        <v>3.8654000000000002</v>
      </c>
      <c r="Q27" s="61">
        <f t="shared" si="6"/>
        <v>11</v>
      </c>
      <c r="R27" s="60">
        <f>VLOOKUP($A27,'Return Data'!$B$7:$R$2292,12,0)</f>
        <v>3.7204999999999999</v>
      </c>
      <c r="S27" s="61">
        <f t="shared" si="7"/>
        <v>7</v>
      </c>
      <c r="T27" s="60">
        <f>VLOOKUP($A27,'Return Data'!$B$7:$R$2292,13,0)</f>
        <v>3.577</v>
      </c>
      <c r="U27" s="61">
        <f t="shared" si="8"/>
        <v>7</v>
      </c>
      <c r="V27" s="60">
        <f>VLOOKUP($A27,'Return Data'!$B$7:$R$2292,17,0)</f>
        <v>3.3081</v>
      </c>
      <c r="W27" s="61">
        <f t="shared" si="10"/>
        <v>8</v>
      </c>
      <c r="X27" s="60"/>
      <c r="Y27" s="61"/>
      <c r="Z27" s="60">
        <f>VLOOKUP($A27,'Return Data'!$B$7:$R$2292,16,0)</f>
        <v>3.5886</v>
      </c>
      <c r="AA27" s="62">
        <f t="shared" si="9"/>
        <v>21</v>
      </c>
    </row>
    <row r="28" spans="1:27" x14ac:dyDescent="0.3">
      <c r="A28" s="58" t="s">
        <v>1248</v>
      </c>
      <c r="B28" s="59">
        <f>VLOOKUP($A28,'Return Data'!$B$7:$R$2292,3,0)</f>
        <v>44773</v>
      </c>
      <c r="C28" s="60">
        <f>VLOOKUP($A28,'Return Data'!$B$7:$R$2292,4,0)</f>
        <v>1101.9414999999999</v>
      </c>
      <c r="D28" s="60">
        <f>VLOOKUP($A28,'Return Data'!$B$7:$R$2292,5,0)</f>
        <v>4.9450000000000003</v>
      </c>
      <c r="E28" s="61">
        <f t="shared" si="0"/>
        <v>5</v>
      </c>
      <c r="F28" s="60">
        <f>VLOOKUP($A28,'Return Data'!$B$7:$R$2292,6,0)</f>
        <v>4.8932000000000002</v>
      </c>
      <c r="G28" s="61">
        <f t="shared" si="1"/>
        <v>7</v>
      </c>
      <c r="H28" s="60">
        <f>VLOOKUP($A28,'Return Data'!$B$7:$R$2292,7,0)</f>
        <v>4.9718</v>
      </c>
      <c r="I28" s="61">
        <f t="shared" si="2"/>
        <v>5</v>
      </c>
      <c r="J28" s="60">
        <f>VLOOKUP($A28,'Return Data'!$B$7:$R$2292,8,0)</f>
        <v>4.8989000000000003</v>
      </c>
      <c r="K28" s="61">
        <f t="shared" si="3"/>
        <v>8</v>
      </c>
      <c r="L28" s="60">
        <f>VLOOKUP($A28,'Return Data'!$B$7:$R$2292,9,0)</f>
        <v>4.7096</v>
      </c>
      <c r="M28" s="61">
        <f t="shared" si="4"/>
        <v>18</v>
      </c>
      <c r="N28" s="60">
        <f>VLOOKUP($A28,'Return Data'!$B$7:$R$2292,10,0)</f>
        <v>4.3470000000000004</v>
      </c>
      <c r="O28" s="61">
        <f t="shared" si="5"/>
        <v>11</v>
      </c>
      <c r="P28" s="60">
        <f>VLOOKUP($A28,'Return Data'!$B$7:$R$2292,11,0)</f>
        <v>3.8843999999999999</v>
      </c>
      <c r="Q28" s="61">
        <f t="shared" si="6"/>
        <v>5</v>
      </c>
      <c r="R28" s="60">
        <f>VLOOKUP($A28,'Return Data'!$B$7:$R$2292,12,0)</f>
        <v>3.7332999999999998</v>
      </c>
      <c r="S28" s="61">
        <f t="shared" si="7"/>
        <v>5</v>
      </c>
      <c r="T28" s="60">
        <f>VLOOKUP($A28,'Return Data'!$B$7:$R$2292,13,0)</f>
        <v>3.5872000000000002</v>
      </c>
      <c r="U28" s="61">
        <f t="shared" si="8"/>
        <v>5</v>
      </c>
      <c r="V28" s="60">
        <f>VLOOKUP($A28,'Return Data'!$B$7:$R$2292,17,0)</f>
        <v>3.3351999999999999</v>
      </c>
      <c r="W28" s="61">
        <f t="shared" si="10"/>
        <v>4</v>
      </c>
      <c r="X28" s="60"/>
      <c r="Y28" s="61"/>
      <c r="Z28" s="60">
        <f>VLOOKUP($A28,'Return Data'!$B$7:$R$2292,16,0)</f>
        <v>3.5348000000000002</v>
      </c>
      <c r="AA28" s="62">
        <f t="shared" si="9"/>
        <v>24</v>
      </c>
    </row>
    <row r="29" spans="1:27" x14ac:dyDescent="0.3">
      <c r="A29" s="58" t="s">
        <v>1250</v>
      </c>
      <c r="B29" s="59">
        <f>VLOOKUP($A29,'Return Data'!$B$7:$R$2292,3,0)</f>
        <v>44773</v>
      </c>
      <c r="C29" s="60">
        <f>VLOOKUP($A29,'Return Data'!$B$7:$R$2292,4,0)</f>
        <v>115.32080000000001</v>
      </c>
      <c r="D29" s="60">
        <f>VLOOKUP($A29,'Return Data'!$B$7:$R$2292,5,0)</f>
        <v>4.8754999999999997</v>
      </c>
      <c r="E29" s="61">
        <f t="shared" si="0"/>
        <v>13</v>
      </c>
      <c r="F29" s="60">
        <f>VLOOKUP($A29,'Return Data'!$B$7:$R$2292,6,0)</f>
        <v>4.8761999999999999</v>
      </c>
      <c r="G29" s="61">
        <f t="shared" si="1"/>
        <v>11</v>
      </c>
      <c r="H29" s="60">
        <f>VLOOKUP($A29,'Return Data'!$B$7:$R$2292,7,0)</f>
        <v>4.9332000000000003</v>
      </c>
      <c r="I29" s="61">
        <f t="shared" si="2"/>
        <v>10</v>
      </c>
      <c r="J29" s="60">
        <f>VLOOKUP($A29,'Return Data'!$B$7:$R$2292,8,0)</f>
        <v>4.8765999999999998</v>
      </c>
      <c r="K29" s="61">
        <f t="shared" si="3"/>
        <v>13</v>
      </c>
      <c r="L29" s="60">
        <f>VLOOKUP($A29,'Return Data'!$B$7:$R$2292,9,0)</f>
        <v>4.7308000000000003</v>
      </c>
      <c r="M29" s="61">
        <f t="shared" si="4"/>
        <v>14</v>
      </c>
      <c r="N29" s="60">
        <f>VLOOKUP($A29,'Return Data'!$B$7:$R$2292,10,0)</f>
        <v>4.3369</v>
      </c>
      <c r="O29" s="61">
        <f t="shared" si="5"/>
        <v>15</v>
      </c>
      <c r="P29" s="60">
        <f>VLOOKUP($A29,'Return Data'!$B$7:$R$2292,11,0)</f>
        <v>3.867</v>
      </c>
      <c r="Q29" s="61">
        <f t="shared" si="6"/>
        <v>10</v>
      </c>
      <c r="R29" s="60">
        <f>VLOOKUP($A29,'Return Data'!$B$7:$R$2292,12,0)</f>
        <v>3.7134999999999998</v>
      </c>
      <c r="S29" s="61">
        <f t="shared" si="7"/>
        <v>10</v>
      </c>
      <c r="T29" s="60">
        <f>VLOOKUP($A29,'Return Data'!$B$7:$R$2292,13,0)</f>
        <v>3.5554999999999999</v>
      </c>
      <c r="U29" s="61">
        <f t="shared" si="8"/>
        <v>12</v>
      </c>
      <c r="V29" s="60">
        <f>VLOOKUP($A29,'Return Data'!$B$7:$R$2292,17,0)</f>
        <v>3.2827000000000002</v>
      </c>
      <c r="W29" s="61">
        <f t="shared" si="10"/>
        <v>12</v>
      </c>
      <c r="X29" s="60">
        <f>VLOOKUP($A29,'Return Data'!$B$7:$R$2292,14,0)</f>
        <v>3.5891000000000002</v>
      </c>
      <c r="Y29" s="61">
        <f>RANK(X29,X$8:X$36,0)</f>
        <v>3</v>
      </c>
      <c r="Z29" s="60">
        <f>VLOOKUP($A29,'Return Data'!$B$7:$R$2292,16,0)</f>
        <v>4.0172999999999996</v>
      </c>
      <c r="AA29" s="62">
        <f t="shared" si="9"/>
        <v>9</v>
      </c>
    </row>
    <row r="30" spans="1:27" x14ac:dyDescent="0.3">
      <c r="A30" s="58" t="s">
        <v>1252</v>
      </c>
      <c r="B30" s="59">
        <f>VLOOKUP($A30,'Return Data'!$B$7:$R$2292,3,0)</f>
        <v>44773</v>
      </c>
      <c r="C30" s="60">
        <f>VLOOKUP($A30,'Return Data'!$B$7:$R$2292,4,0)</f>
        <v>1110.1224999999999</v>
      </c>
      <c r="D30" s="60">
        <f>VLOOKUP($A30,'Return Data'!$B$7:$R$2292,5,0)</f>
        <v>5.2450000000000001</v>
      </c>
      <c r="E30" s="61">
        <f t="shared" si="0"/>
        <v>1</v>
      </c>
      <c r="F30" s="60">
        <f>VLOOKUP($A30,'Return Data'!$B$7:$R$2292,6,0)</f>
        <v>5.1959999999999997</v>
      </c>
      <c r="G30" s="61">
        <f t="shared" si="1"/>
        <v>1</v>
      </c>
      <c r="H30" s="60">
        <f>VLOOKUP($A30,'Return Data'!$B$7:$R$2292,7,0)</f>
        <v>5.2321</v>
      </c>
      <c r="I30" s="61">
        <f t="shared" si="2"/>
        <v>1</v>
      </c>
      <c r="J30" s="60">
        <f>VLOOKUP($A30,'Return Data'!$B$7:$R$2292,8,0)</f>
        <v>5.1132999999999997</v>
      </c>
      <c r="K30" s="61">
        <f t="shared" si="3"/>
        <v>1</v>
      </c>
      <c r="L30" s="60">
        <f>VLOOKUP($A30,'Return Data'!$B$7:$R$2292,9,0)</f>
        <v>4.8219000000000003</v>
      </c>
      <c r="M30" s="61">
        <f t="shared" si="4"/>
        <v>3</v>
      </c>
      <c r="N30" s="60">
        <f>VLOOKUP($A30,'Return Data'!$B$7:$R$2292,10,0)</f>
        <v>4.3663999999999996</v>
      </c>
      <c r="O30" s="61">
        <f t="shared" si="5"/>
        <v>8</v>
      </c>
      <c r="P30" s="60">
        <f>VLOOKUP($A30,'Return Data'!$B$7:$R$2292,11,0)</f>
        <v>3.8831000000000002</v>
      </c>
      <c r="Q30" s="61">
        <f t="shared" si="6"/>
        <v>6</v>
      </c>
      <c r="R30" s="60">
        <f>VLOOKUP($A30,'Return Data'!$B$7:$R$2292,12,0)</f>
        <v>3.7387000000000001</v>
      </c>
      <c r="S30" s="61">
        <f t="shared" si="7"/>
        <v>4</v>
      </c>
      <c r="T30" s="60">
        <f>VLOOKUP($A30,'Return Data'!$B$7:$R$2292,13,0)</f>
        <v>3.6061999999999999</v>
      </c>
      <c r="U30" s="61">
        <f t="shared" si="8"/>
        <v>3</v>
      </c>
      <c r="V30" s="60">
        <f>VLOOKUP($A30,'Return Data'!$B$7:$R$2292,17,0)</f>
        <v>3.3418000000000001</v>
      </c>
      <c r="W30" s="61">
        <f t="shared" si="10"/>
        <v>1</v>
      </c>
      <c r="X30" s="60"/>
      <c r="Y30" s="61"/>
      <c r="Z30" s="60">
        <f>VLOOKUP($A30,'Return Data'!$B$7:$R$2292,16,0)</f>
        <v>3.6314000000000002</v>
      </c>
      <c r="AA30" s="62">
        <f t="shared" si="9"/>
        <v>20</v>
      </c>
    </row>
    <row r="31" spans="1:27" x14ac:dyDescent="0.3">
      <c r="A31" s="58" t="s">
        <v>1254</v>
      </c>
      <c r="B31" s="59">
        <f>VLOOKUP($A31,'Return Data'!$B$7:$R$2292,3,0)</f>
        <v>44773</v>
      </c>
      <c r="C31" s="60">
        <f>VLOOKUP($A31,'Return Data'!$B$7:$R$2292,4,0)</f>
        <v>3472.4612000000002</v>
      </c>
      <c r="D31" s="60">
        <f>VLOOKUP($A31,'Return Data'!$B$7:$R$2292,5,0)</f>
        <v>4.8894000000000002</v>
      </c>
      <c r="E31" s="61">
        <f t="shared" si="0"/>
        <v>12</v>
      </c>
      <c r="F31" s="60">
        <f>VLOOKUP($A31,'Return Data'!$B$7:$R$2292,6,0)</f>
        <v>4.883</v>
      </c>
      <c r="G31" s="61">
        <f t="shared" si="1"/>
        <v>10</v>
      </c>
      <c r="H31" s="60">
        <f>VLOOKUP($A31,'Return Data'!$B$7:$R$2292,7,0)</f>
        <v>4.9305000000000003</v>
      </c>
      <c r="I31" s="61">
        <f t="shared" si="2"/>
        <v>11</v>
      </c>
      <c r="J31" s="60">
        <f>VLOOKUP($A31,'Return Data'!$B$7:$R$2292,8,0)</f>
        <v>4.8616000000000001</v>
      </c>
      <c r="K31" s="61">
        <f t="shared" si="3"/>
        <v>15</v>
      </c>
      <c r="L31" s="60">
        <f>VLOOKUP($A31,'Return Data'!$B$7:$R$2292,9,0)</f>
        <v>4.7034000000000002</v>
      </c>
      <c r="M31" s="61">
        <f t="shared" si="4"/>
        <v>21</v>
      </c>
      <c r="N31" s="60">
        <f>VLOOKUP($A31,'Return Data'!$B$7:$R$2292,10,0)</f>
        <v>4.3281999999999998</v>
      </c>
      <c r="O31" s="61">
        <f t="shared" si="5"/>
        <v>17</v>
      </c>
      <c r="P31" s="60">
        <f>VLOOKUP($A31,'Return Data'!$B$7:$R$2292,11,0)</f>
        <v>3.8443000000000001</v>
      </c>
      <c r="Q31" s="61">
        <f t="shared" si="6"/>
        <v>16</v>
      </c>
      <c r="R31" s="60">
        <f>VLOOKUP($A31,'Return Data'!$B$7:$R$2292,12,0)</f>
        <v>3.6848000000000001</v>
      </c>
      <c r="S31" s="61">
        <f t="shared" si="7"/>
        <v>16</v>
      </c>
      <c r="T31" s="60">
        <f>VLOOKUP($A31,'Return Data'!$B$7:$R$2292,13,0)</f>
        <v>3.5392999999999999</v>
      </c>
      <c r="U31" s="61">
        <f t="shared" si="8"/>
        <v>15</v>
      </c>
      <c r="V31" s="60">
        <f>VLOOKUP($A31,'Return Data'!$B$7:$R$2292,17,0)</f>
        <v>3.2797999999999998</v>
      </c>
      <c r="W31" s="61">
        <f t="shared" si="10"/>
        <v>13</v>
      </c>
      <c r="X31" s="60">
        <f>VLOOKUP($A31,'Return Data'!$B$7:$R$2292,14,0)</f>
        <v>3.5716999999999999</v>
      </c>
      <c r="Y31" s="61">
        <f>RANK(X31,X$8:X$36,0)</f>
        <v>4</v>
      </c>
      <c r="Z31" s="60">
        <f>VLOOKUP($A31,'Return Data'!$B$7:$R$2292,16,0)</f>
        <v>6.4678000000000004</v>
      </c>
      <c r="AA31" s="62">
        <f t="shared" si="9"/>
        <v>1</v>
      </c>
    </row>
    <row r="32" spans="1:27" x14ac:dyDescent="0.3">
      <c r="A32" s="58" t="s">
        <v>1256</v>
      </c>
      <c r="B32" s="59">
        <f>VLOOKUP($A32,'Return Data'!$B$7:$R$2292,3,0)</f>
        <v>44773</v>
      </c>
      <c r="C32" s="60">
        <f>VLOOKUP($A32,'Return Data'!$B$7:$R$2292,4,0)</f>
        <v>1141.8569</v>
      </c>
      <c r="D32" s="60">
        <f>VLOOKUP($A32,'Return Data'!$B$7:$R$2292,5,0)</f>
        <v>4.8433999999999999</v>
      </c>
      <c r="E32" s="61">
        <f t="shared" si="0"/>
        <v>17</v>
      </c>
      <c r="F32" s="60">
        <f>VLOOKUP($A32,'Return Data'!$B$7:$R$2292,6,0)</f>
        <v>4.8339999999999996</v>
      </c>
      <c r="G32" s="61">
        <f t="shared" si="1"/>
        <v>19</v>
      </c>
      <c r="H32" s="60">
        <f>VLOOKUP($A32,'Return Data'!$B$7:$R$2292,7,0)</f>
        <v>4.8906999999999998</v>
      </c>
      <c r="I32" s="61">
        <f t="shared" si="2"/>
        <v>20</v>
      </c>
      <c r="J32" s="60">
        <f>VLOOKUP($A32,'Return Data'!$B$7:$R$2292,8,0)</f>
        <v>4.8238000000000003</v>
      </c>
      <c r="K32" s="61">
        <f t="shared" si="3"/>
        <v>23</v>
      </c>
      <c r="L32" s="60">
        <f>VLOOKUP($A32,'Return Data'!$B$7:$R$2292,9,0)</f>
        <v>4.6814999999999998</v>
      </c>
      <c r="M32" s="61">
        <f t="shared" si="4"/>
        <v>26</v>
      </c>
      <c r="N32" s="60">
        <f>VLOOKUP($A32,'Return Data'!$B$7:$R$2292,10,0)</f>
        <v>4.4061000000000003</v>
      </c>
      <c r="O32" s="61">
        <f t="shared" si="5"/>
        <v>2</v>
      </c>
      <c r="P32" s="60">
        <f>VLOOKUP($A32,'Return Data'!$B$7:$R$2292,11,0)</f>
        <v>3.8571</v>
      </c>
      <c r="Q32" s="61">
        <f t="shared" si="6"/>
        <v>12</v>
      </c>
      <c r="R32" s="60">
        <f>VLOOKUP($A32,'Return Data'!$B$7:$R$2292,12,0)</f>
        <v>3.6667999999999998</v>
      </c>
      <c r="S32" s="61">
        <f t="shared" si="7"/>
        <v>25</v>
      </c>
      <c r="T32" s="60">
        <f>VLOOKUP($A32,'Return Data'!$B$7:$R$2292,13,0)</f>
        <v>3.5108000000000001</v>
      </c>
      <c r="U32" s="61">
        <f t="shared" si="8"/>
        <v>25</v>
      </c>
      <c r="V32" s="60">
        <f>VLOOKUP($A32,'Return Data'!$B$7:$R$2292,17,0)</f>
        <v>3.2334999999999998</v>
      </c>
      <c r="W32" s="61">
        <f t="shared" si="10"/>
        <v>25</v>
      </c>
      <c r="X32" s="60"/>
      <c r="Y32" s="61"/>
      <c r="Z32" s="60">
        <f>VLOOKUP($A32,'Return Data'!$B$7:$R$2292,16,0)</f>
        <v>4.0183999999999997</v>
      </c>
      <c r="AA32" s="62">
        <f t="shared" si="9"/>
        <v>8</v>
      </c>
    </row>
    <row r="33" spans="1:27" x14ac:dyDescent="0.3">
      <c r="A33" s="58" t="s">
        <v>1258</v>
      </c>
      <c r="B33" s="59">
        <f>VLOOKUP($A33,'Return Data'!$B$7:$R$2292,3,0)</f>
        <v>44773</v>
      </c>
      <c r="C33" s="60">
        <f>VLOOKUP($A33,'Return Data'!$B$7:$R$2292,4,0)</f>
        <v>1133.2621999999999</v>
      </c>
      <c r="D33" s="60">
        <f>VLOOKUP($A33,'Return Data'!$B$7:$R$2292,5,0)</f>
        <v>4.8318000000000003</v>
      </c>
      <c r="E33" s="61">
        <f t="shared" si="0"/>
        <v>20</v>
      </c>
      <c r="F33" s="60">
        <f>VLOOKUP($A33,'Return Data'!$B$7:$R$2292,6,0)</f>
        <v>4.8342000000000001</v>
      </c>
      <c r="G33" s="61">
        <f t="shared" si="1"/>
        <v>18</v>
      </c>
      <c r="H33" s="60">
        <f>VLOOKUP($A33,'Return Data'!$B$7:$R$2292,7,0)</f>
        <v>4.9080000000000004</v>
      </c>
      <c r="I33" s="61">
        <f t="shared" si="2"/>
        <v>15</v>
      </c>
      <c r="J33" s="60">
        <f>VLOOKUP($A33,'Return Data'!$B$7:$R$2292,8,0)</f>
        <v>4.8518999999999997</v>
      </c>
      <c r="K33" s="61">
        <f t="shared" si="3"/>
        <v>18</v>
      </c>
      <c r="L33" s="60">
        <f>VLOOKUP($A33,'Return Data'!$B$7:$R$2292,9,0)</f>
        <v>4.7007000000000003</v>
      </c>
      <c r="M33" s="61">
        <f t="shared" si="4"/>
        <v>22</v>
      </c>
      <c r="N33" s="60">
        <f>VLOOKUP($A33,'Return Data'!$B$7:$R$2292,10,0)</f>
        <v>4.3177000000000003</v>
      </c>
      <c r="O33" s="61">
        <f t="shared" si="5"/>
        <v>19</v>
      </c>
      <c r="P33" s="60">
        <f>VLOOKUP($A33,'Return Data'!$B$7:$R$2292,11,0)</f>
        <v>3.8258999999999999</v>
      </c>
      <c r="Q33" s="61">
        <f t="shared" si="6"/>
        <v>23</v>
      </c>
      <c r="R33" s="60">
        <f>VLOOKUP($A33,'Return Data'!$B$7:$R$2292,12,0)</f>
        <v>3.6720999999999999</v>
      </c>
      <c r="S33" s="61">
        <f t="shared" si="7"/>
        <v>23</v>
      </c>
      <c r="T33" s="60">
        <f>VLOOKUP($A33,'Return Data'!$B$7:$R$2292,13,0)</f>
        <v>3.5222000000000002</v>
      </c>
      <c r="U33" s="61">
        <f t="shared" si="8"/>
        <v>24</v>
      </c>
      <c r="V33" s="60">
        <f>VLOOKUP($A33,'Return Data'!$B$7:$R$2292,17,0)</f>
        <v>3.2683</v>
      </c>
      <c r="W33" s="61">
        <f t="shared" si="10"/>
        <v>17</v>
      </c>
      <c r="X33" s="60"/>
      <c r="Y33" s="61"/>
      <c r="Z33" s="60">
        <f>VLOOKUP($A33,'Return Data'!$B$7:$R$2292,16,0)</f>
        <v>3.7970000000000002</v>
      </c>
      <c r="AA33" s="62">
        <f t="shared" si="9"/>
        <v>14</v>
      </c>
    </row>
    <row r="34" spans="1:27" x14ac:dyDescent="0.3">
      <c r="A34" s="58" t="s">
        <v>1260</v>
      </c>
      <c r="B34" s="59">
        <f>VLOOKUP($A34,'Return Data'!$B$7:$R$2292,3,0)</f>
        <v>44773</v>
      </c>
      <c r="C34" s="60">
        <f>VLOOKUP($A34,'Return Data'!$B$7:$R$2292,4,0)</f>
        <v>1131.3479</v>
      </c>
      <c r="D34" s="60">
        <f>VLOOKUP($A34,'Return Data'!$B$7:$R$2292,5,0)</f>
        <v>4.9271000000000003</v>
      </c>
      <c r="E34" s="61">
        <f t="shared" si="0"/>
        <v>8</v>
      </c>
      <c r="F34" s="60">
        <f>VLOOKUP($A34,'Return Data'!$B$7:$R$2292,6,0)</f>
        <v>4.8875999999999999</v>
      </c>
      <c r="G34" s="61">
        <f t="shared" si="1"/>
        <v>9</v>
      </c>
      <c r="H34" s="60">
        <f>VLOOKUP($A34,'Return Data'!$B$7:$R$2292,7,0)</f>
        <v>4.9283999999999999</v>
      </c>
      <c r="I34" s="61">
        <f t="shared" si="2"/>
        <v>13</v>
      </c>
      <c r="J34" s="60">
        <f>VLOOKUP($A34,'Return Data'!$B$7:$R$2292,8,0)</f>
        <v>4.88</v>
      </c>
      <c r="K34" s="61">
        <f t="shared" si="3"/>
        <v>12</v>
      </c>
      <c r="L34" s="60">
        <f>VLOOKUP($A34,'Return Data'!$B$7:$R$2292,9,0)</f>
        <v>4.7069999999999999</v>
      </c>
      <c r="M34" s="61">
        <f t="shared" si="4"/>
        <v>20</v>
      </c>
      <c r="N34" s="60">
        <f>VLOOKUP($A34,'Return Data'!$B$7:$R$2292,10,0)</f>
        <v>4.3102999999999998</v>
      </c>
      <c r="O34" s="61">
        <f t="shared" si="5"/>
        <v>23</v>
      </c>
      <c r="P34" s="60">
        <f>VLOOKUP($A34,'Return Data'!$B$7:$R$2292,11,0)</f>
        <v>3.8298000000000001</v>
      </c>
      <c r="Q34" s="61">
        <f t="shared" si="6"/>
        <v>21</v>
      </c>
      <c r="R34" s="60">
        <f>VLOOKUP($A34,'Return Data'!$B$7:$R$2292,12,0)</f>
        <v>3.6905999999999999</v>
      </c>
      <c r="S34" s="61">
        <f t="shared" si="7"/>
        <v>14</v>
      </c>
      <c r="T34" s="60">
        <f>VLOOKUP($A34,'Return Data'!$B$7:$R$2292,13,0)</f>
        <v>3.5409000000000002</v>
      </c>
      <c r="U34" s="61">
        <f t="shared" si="8"/>
        <v>14</v>
      </c>
      <c r="V34" s="60">
        <f>VLOOKUP($A34,'Return Data'!$B$7:$R$2292,17,0)</f>
        <v>3.2665000000000002</v>
      </c>
      <c r="W34" s="61">
        <f t="shared" si="10"/>
        <v>18</v>
      </c>
      <c r="X34" s="60"/>
      <c r="Y34" s="61"/>
      <c r="Z34" s="60">
        <f>VLOOKUP($A34,'Return Data'!$B$7:$R$2292,16,0)</f>
        <v>3.75</v>
      </c>
      <c r="AA34" s="62">
        <f t="shared" si="9"/>
        <v>15</v>
      </c>
    </row>
    <row r="35" spans="1:27" x14ac:dyDescent="0.3">
      <c r="A35" s="58" t="s">
        <v>1262</v>
      </c>
      <c r="B35" s="59">
        <f>VLOOKUP($A35,'Return Data'!$B$7:$R$2292,3,0)</f>
        <v>44773</v>
      </c>
      <c r="C35" s="60">
        <f>VLOOKUP($A35,'Return Data'!$B$7:$R$2292,4,0)</f>
        <v>2923.7283000000002</v>
      </c>
      <c r="D35" s="60">
        <f>VLOOKUP($A35,'Return Data'!$B$7:$R$2292,5,0)</f>
        <v>4.9405999999999999</v>
      </c>
      <c r="E35" s="61">
        <f t="shared" si="0"/>
        <v>6</v>
      </c>
      <c r="F35" s="60">
        <f>VLOOKUP($A35,'Return Data'!$B$7:$R$2292,6,0)</f>
        <v>4.8924000000000003</v>
      </c>
      <c r="G35" s="61">
        <f t="shared" si="1"/>
        <v>8</v>
      </c>
      <c r="H35" s="60">
        <f>VLOOKUP($A35,'Return Data'!$B$7:$R$2292,7,0)</f>
        <v>4.9541000000000004</v>
      </c>
      <c r="I35" s="61">
        <f t="shared" si="2"/>
        <v>9</v>
      </c>
      <c r="J35" s="60">
        <f>VLOOKUP($A35,'Return Data'!$B$7:$R$2292,8,0)</f>
        <v>4.9047999999999998</v>
      </c>
      <c r="K35" s="61">
        <f t="shared" si="3"/>
        <v>7</v>
      </c>
      <c r="L35" s="60">
        <f>VLOOKUP($A35,'Return Data'!$B$7:$R$2292,9,0)</f>
        <v>4.8022999999999998</v>
      </c>
      <c r="M35" s="61">
        <f t="shared" si="4"/>
        <v>7</v>
      </c>
      <c r="N35" s="60">
        <f>VLOOKUP($A35,'Return Data'!$B$7:$R$2292,10,0)</f>
        <v>4.3821000000000003</v>
      </c>
      <c r="O35" s="61">
        <f t="shared" si="5"/>
        <v>6</v>
      </c>
      <c r="P35" s="60">
        <f>VLOOKUP($A35,'Return Data'!$B$7:$R$2292,11,0)</f>
        <v>3.8868999999999998</v>
      </c>
      <c r="Q35" s="61">
        <f t="shared" si="6"/>
        <v>4</v>
      </c>
      <c r="R35" s="60">
        <f>VLOOKUP($A35,'Return Data'!$B$7:$R$2292,12,0)</f>
        <v>3.7267999999999999</v>
      </c>
      <c r="S35" s="61">
        <f t="shared" si="7"/>
        <v>6</v>
      </c>
      <c r="T35" s="60">
        <f>VLOOKUP($A35,'Return Data'!$B$7:$R$2292,13,0)</f>
        <v>3.58</v>
      </c>
      <c r="U35" s="61">
        <f t="shared" si="8"/>
        <v>6</v>
      </c>
      <c r="V35" s="60">
        <f>VLOOKUP($A35,'Return Data'!$B$7:$R$2292,17,0)</f>
        <v>3.3142</v>
      </c>
      <c r="W35" s="61">
        <f t="shared" si="10"/>
        <v>7</v>
      </c>
      <c r="X35" s="60">
        <f>VLOOKUP($A35,'Return Data'!$B$7:$R$2292,14,0)</f>
        <v>3.6099000000000001</v>
      </c>
      <c r="Y35" s="61">
        <f>RANK(X35,X$8:X$36,0)</f>
        <v>2</v>
      </c>
      <c r="Z35" s="60">
        <f>VLOOKUP($A35,'Return Data'!$B$7:$R$2292,16,0)</f>
        <v>5.9196999999999997</v>
      </c>
      <c r="AA35" s="62">
        <f t="shared" si="9"/>
        <v>3</v>
      </c>
    </row>
    <row r="36" spans="1:27" x14ac:dyDescent="0.3">
      <c r="A36" s="58" t="s">
        <v>1939</v>
      </c>
      <c r="B36" s="59">
        <f>VLOOKUP($A36,'Return Data'!$B$7:$R$2292,3,0)</f>
        <v>44773</v>
      </c>
      <c r="C36" s="60">
        <f>VLOOKUP($A36,'Return Data'!$B$7:$R$2292,4,0)</f>
        <v>1105.1295</v>
      </c>
      <c r="D36" s="60">
        <f>VLOOKUP($A36,'Return Data'!$B$7:$R$2292,5,0)</f>
        <v>4.7538999999999998</v>
      </c>
      <c r="E36" s="61">
        <f t="shared" si="0"/>
        <v>25</v>
      </c>
      <c r="F36" s="60">
        <f>VLOOKUP($A36,'Return Data'!$B$7:$R$2292,6,0)</f>
        <v>4.7579000000000002</v>
      </c>
      <c r="G36" s="61">
        <f t="shared" si="1"/>
        <v>25</v>
      </c>
      <c r="H36" s="60">
        <f>VLOOKUP($A36,'Return Data'!$B$7:$R$2292,7,0)</f>
        <v>4.7339000000000002</v>
      </c>
      <c r="I36" s="61">
        <f t="shared" si="2"/>
        <v>29</v>
      </c>
      <c r="J36" s="60">
        <f>VLOOKUP($A36,'Return Data'!$B$7:$R$2292,8,0)</f>
        <v>4.7576000000000001</v>
      </c>
      <c r="K36" s="61">
        <f t="shared" si="3"/>
        <v>27</v>
      </c>
      <c r="L36" s="60">
        <f>VLOOKUP($A36,'Return Data'!$B$7:$R$2292,9,0)</f>
        <v>4.5952000000000002</v>
      </c>
      <c r="M36" s="61">
        <f t="shared" si="4"/>
        <v>29</v>
      </c>
      <c r="N36" s="60">
        <f>VLOOKUP($A36,'Return Data'!$B$7:$R$2292,10,0)</f>
        <v>4.2239000000000004</v>
      </c>
      <c r="O36" s="61">
        <f t="shared" si="5"/>
        <v>28</v>
      </c>
      <c r="P36" s="60">
        <f>VLOOKUP($A36,'Return Data'!$B$7:$R$2292,11,0)</f>
        <v>3.7058</v>
      </c>
      <c r="Q36" s="61">
        <f t="shared" si="6"/>
        <v>29</v>
      </c>
      <c r="R36" s="60">
        <f>VLOOKUP($A36,'Return Data'!$B$7:$R$2292,12,0)</f>
        <v>3.5270000000000001</v>
      </c>
      <c r="S36" s="61">
        <f t="shared" si="7"/>
        <v>29</v>
      </c>
      <c r="T36" s="60">
        <f>VLOOKUP($A36,'Return Data'!$B$7:$R$2292,13,0)</f>
        <v>3.3717000000000001</v>
      </c>
      <c r="U36" s="61">
        <f t="shared" si="8"/>
        <v>29</v>
      </c>
      <c r="V36" s="60">
        <f>VLOOKUP($A36,'Return Data'!$B$7:$R$2292,17,0)</f>
        <v>3.1703999999999999</v>
      </c>
      <c r="W36" s="61">
        <f t="shared" si="10"/>
        <v>28</v>
      </c>
      <c r="X36" s="60"/>
      <c r="Y36" s="61"/>
      <c r="Z36" s="60">
        <f>VLOOKUP($A36,'Return Data'!$B$7:$R$2292,16,0)</f>
        <v>3.4588999999999999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4.8672310344827574</v>
      </c>
      <c r="E38" s="69"/>
      <c r="F38" s="70">
        <f>AVERAGE(F8:F36)</f>
        <v>4.8503758620689652</v>
      </c>
      <c r="G38" s="69"/>
      <c r="H38" s="70">
        <f>AVERAGE(H8:H36)</f>
        <v>4.915906896551725</v>
      </c>
      <c r="I38" s="69"/>
      <c r="J38" s="70">
        <f>AVERAGE(J8:J36)</f>
        <v>4.8670999999999998</v>
      </c>
      <c r="K38" s="69"/>
      <c r="L38" s="70">
        <f>AVERAGE(L8:L36)</f>
        <v>4.7371275862068964</v>
      </c>
      <c r="M38" s="69"/>
      <c r="N38" s="70">
        <f>AVERAGE(N8:N36)</f>
        <v>4.3358965517241375</v>
      </c>
      <c r="O38" s="69"/>
      <c r="P38" s="70">
        <f>AVERAGE(P8:P36)</f>
        <v>3.8478482758620691</v>
      </c>
      <c r="Q38" s="69"/>
      <c r="R38" s="70">
        <f>AVERAGE(R8:R36)</f>
        <v>3.6923758620689648</v>
      </c>
      <c r="S38" s="69"/>
      <c r="T38" s="70">
        <f>AVERAGE(T8:T36)</f>
        <v>3.5432586206896546</v>
      </c>
      <c r="U38" s="69"/>
      <c r="V38" s="70">
        <f>AVERAGE(V8:V36)</f>
        <v>3.2772000000000006</v>
      </c>
      <c r="W38" s="69"/>
      <c r="X38" s="70">
        <f>AVERAGE(X8:X36)</f>
        <v>3.5533300000000003</v>
      </c>
      <c r="Y38" s="69"/>
      <c r="Z38" s="70">
        <f>AVERAGE(Z8:Z36)</f>
        <v>4.0524689655172415</v>
      </c>
      <c r="AA38" s="71"/>
    </row>
    <row r="39" spans="1:27" x14ac:dyDescent="0.3">
      <c r="A39" s="68" t="s">
        <v>28</v>
      </c>
      <c r="B39" s="69"/>
      <c r="C39" s="69"/>
      <c r="D39" s="70">
        <f>MIN(D8:D36)</f>
        <v>4.6616</v>
      </c>
      <c r="E39" s="69"/>
      <c r="F39" s="70">
        <f>MIN(F8:F36)</f>
        <v>4.6616999999999997</v>
      </c>
      <c r="G39" s="69"/>
      <c r="H39" s="70">
        <f>MIN(H8:H36)</f>
        <v>4.7339000000000002</v>
      </c>
      <c r="I39" s="69"/>
      <c r="J39" s="70">
        <f>MIN(J8:J36)</f>
        <v>4.7154999999999996</v>
      </c>
      <c r="K39" s="69"/>
      <c r="L39" s="70">
        <f>MIN(L8:L36)</f>
        <v>4.5952000000000002</v>
      </c>
      <c r="M39" s="69"/>
      <c r="N39" s="70">
        <f>MIN(N8:N36)</f>
        <v>4.2026000000000003</v>
      </c>
      <c r="O39" s="69"/>
      <c r="P39" s="70">
        <f>MIN(P8:P36)</f>
        <v>3.7058</v>
      </c>
      <c r="Q39" s="69"/>
      <c r="R39" s="70">
        <f>MIN(R8:R36)</f>
        <v>3.5270000000000001</v>
      </c>
      <c r="S39" s="69"/>
      <c r="T39" s="70">
        <f>MIN(T8:T36)</f>
        <v>3.3717000000000001</v>
      </c>
      <c r="U39" s="69"/>
      <c r="V39" s="70">
        <f>MIN(V8:V36)</f>
        <v>3.1703999999999999</v>
      </c>
      <c r="W39" s="69"/>
      <c r="X39" s="70">
        <f>MIN(X8:X36)</f>
        <v>3.4194</v>
      </c>
      <c r="Y39" s="69"/>
      <c r="Z39" s="70">
        <f>MIN(Z8:Z36)</f>
        <v>3.3426</v>
      </c>
      <c r="AA39" s="71"/>
    </row>
    <row r="40" spans="1:27" ht="15" thickBot="1" x14ac:dyDescent="0.35">
      <c r="A40" s="72" t="s">
        <v>29</v>
      </c>
      <c r="B40" s="73"/>
      <c r="C40" s="73"/>
      <c r="D40" s="74">
        <f>MAX(D8:D36)</f>
        <v>5.2450000000000001</v>
      </c>
      <c r="E40" s="73"/>
      <c r="F40" s="74">
        <f>MAX(F8:F36)</f>
        <v>5.1959999999999997</v>
      </c>
      <c r="G40" s="73"/>
      <c r="H40" s="74">
        <f>MAX(H8:H36)</f>
        <v>5.2321</v>
      </c>
      <c r="I40" s="73"/>
      <c r="J40" s="74">
        <f>MAX(J8:J36)</f>
        <v>5.1132999999999997</v>
      </c>
      <c r="K40" s="73"/>
      <c r="L40" s="74">
        <f>MAX(L8:L36)</f>
        <v>4.8856999999999999</v>
      </c>
      <c r="M40" s="73"/>
      <c r="N40" s="74">
        <f>MAX(N8:N36)</f>
        <v>4.4711999999999996</v>
      </c>
      <c r="O40" s="73"/>
      <c r="P40" s="74">
        <f>MAX(P8:P36)</f>
        <v>4</v>
      </c>
      <c r="Q40" s="73"/>
      <c r="R40" s="74">
        <f>MAX(R8:R36)</f>
        <v>3.8654999999999999</v>
      </c>
      <c r="S40" s="73"/>
      <c r="T40" s="74">
        <f>MAX(T8:T36)</f>
        <v>3.6956000000000002</v>
      </c>
      <c r="U40" s="73"/>
      <c r="V40" s="74">
        <f>MAX(V8:V36)</f>
        <v>3.3418000000000001</v>
      </c>
      <c r="W40" s="73"/>
      <c r="X40" s="74">
        <f>MAX(X8:X36)</f>
        <v>3.6391</v>
      </c>
      <c r="Y40" s="73"/>
      <c r="Z40" s="74">
        <f>MAX(Z8:Z36)</f>
        <v>6.4678000000000004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44771</v>
      </c>
      <c r="C8" s="60">
        <f>VLOOKUP($A8,'Return Data'!$B$7:$R$2292,4,0)</f>
        <v>585.18910000000005</v>
      </c>
      <c r="D8" s="60">
        <f>VLOOKUP($A8,'Return Data'!$B$7:$R$2292,5,0)</f>
        <v>10.3569</v>
      </c>
      <c r="E8" s="61">
        <f t="shared" ref="E8:E31" si="0">RANK(D8,D$8:D$31,0)</f>
        <v>7</v>
      </c>
      <c r="F8" s="60">
        <f>VLOOKUP($A8,'Return Data'!$B$7:$R$2292,6,0)</f>
        <v>8.3095999999999997</v>
      </c>
      <c r="G8" s="61">
        <f t="shared" ref="G8:G31" si="1">RANK(F8,F$8:F$31,0)</f>
        <v>4</v>
      </c>
      <c r="H8" s="60">
        <f>VLOOKUP($A8,'Return Data'!$B$7:$R$2292,7,0)</f>
        <v>6.3475000000000001</v>
      </c>
      <c r="I8" s="61">
        <f t="shared" ref="I8:I31" si="2">RANK(H8,H$8:H$31,0)</f>
        <v>3</v>
      </c>
      <c r="J8" s="60">
        <f>VLOOKUP($A8,'Return Data'!$B$7:$R$2292,8,0)</f>
        <v>4.8711000000000002</v>
      </c>
      <c r="K8" s="61">
        <f t="shared" ref="K8:K31" si="3">RANK(J8,J$8:J$31,0)</f>
        <v>6</v>
      </c>
      <c r="L8" s="60">
        <f>VLOOKUP($A8,'Return Data'!$B$7:$R$2292,9,0)</f>
        <v>7.5716999999999999</v>
      </c>
      <c r="M8" s="61">
        <f t="shared" ref="M8:M31" si="4">RANK(L8,L$8:L$31,0)</f>
        <v>4</v>
      </c>
      <c r="N8" s="60">
        <f>VLOOKUP($A8,'Return Data'!$B$7:$R$2292,10,0)</f>
        <v>3.6959</v>
      </c>
      <c r="O8" s="61">
        <f t="shared" ref="O8:O31" si="5">RANK(N8,N$8:N$31,0)</f>
        <v>3</v>
      </c>
      <c r="P8" s="60">
        <f>VLOOKUP($A8,'Return Data'!$B$7:$R$2292,11,0)</f>
        <v>4.1877000000000004</v>
      </c>
      <c r="Q8" s="61">
        <f t="shared" ref="Q8:Q31" si="6">RANK(P8,P$8:P$31,0)</f>
        <v>2</v>
      </c>
      <c r="R8" s="60">
        <f>VLOOKUP($A8,'Return Data'!$B$7:$R$2292,12,0)</f>
        <v>4.165</v>
      </c>
      <c r="S8" s="61">
        <f t="shared" ref="S8:S31" si="7">RANK(R8,R$8:R$31,0)</f>
        <v>2</v>
      </c>
      <c r="T8" s="60">
        <f>VLOOKUP($A8,'Return Data'!$B$7:$R$2292,13,0)</f>
        <v>4.1451000000000002</v>
      </c>
      <c r="U8" s="61">
        <f t="shared" ref="U8:U31" si="8">RANK(T8,T$8:T$31,0)</f>
        <v>3</v>
      </c>
      <c r="V8" s="60">
        <f>VLOOKUP($A8,'Return Data'!$B$7:$R$2292,17,0)</f>
        <v>4.8116000000000003</v>
      </c>
      <c r="W8" s="61">
        <f t="shared" ref="W8:W31" si="9">RANK(V8,V$8:V$31,0)</f>
        <v>4</v>
      </c>
      <c r="X8" s="60">
        <f>VLOOKUP($A8,'Return Data'!$B$7:$R$2292,14,0)</f>
        <v>6.3315999999999999</v>
      </c>
      <c r="Y8" s="61">
        <f t="shared" ref="Y8:Y29" si="10">RANK(X8,X$8:X$31,0)</f>
        <v>4</v>
      </c>
      <c r="Z8" s="60">
        <f>VLOOKUP($A8,'Return Data'!$B$7:$R$2292,16,0)</f>
        <v>8.1026000000000007</v>
      </c>
      <c r="AA8" s="62">
        <f t="shared" ref="AA8:AA31" si="11">RANK(Z8,Z$8:Z$31,0)</f>
        <v>2</v>
      </c>
    </row>
    <row r="9" spans="1:27" x14ac:dyDescent="0.3">
      <c r="A9" s="58" t="s">
        <v>963</v>
      </c>
      <c r="B9" s="59">
        <f>VLOOKUP($A9,'Return Data'!$B$7:$R$2292,3,0)</f>
        <v>44771</v>
      </c>
      <c r="C9" s="60">
        <f>VLOOKUP($A9,'Return Data'!$B$7:$R$2292,4,0)</f>
        <v>2616.4135000000001</v>
      </c>
      <c r="D9" s="60">
        <f>VLOOKUP($A9,'Return Data'!$B$7:$R$2292,5,0)</f>
        <v>10.0457</v>
      </c>
      <c r="E9" s="61">
        <f t="shared" si="0"/>
        <v>9</v>
      </c>
      <c r="F9" s="60">
        <f>VLOOKUP($A9,'Return Data'!$B$7:$R$2292,6,0)</f>
        <v>7.0382999999999996</v>
      </c>
      <c r="G9" s="61">
        <f t="shared" si="1"/>
        <v>5</v>
      </c>
      <c r="H9" s="60">
        <f>VLOOKUP($A9,'Return Data'!$B$7:$R$2292,7,0)</f>
        <v>5.1710000000000003</v>
      </c>
      <c r="I9" s="61">
        <f t="shared" si="2"/>
        <v>9</v>
      </c>
      <c r="J9" s="60">
        <f>VLOOKUP($A9,'Return Data'!$B$7:$R$2292,8,0)</f>
        <v>3.9965999999999999</v>
      </c>
      <c r="K9" s="61">
        <f t="shared" si="3"/>
        <v>16</v>
      </c>
      <c r="L9" s="60">
        <f>VLOOKUP($A9,'Return Data'!$B$7:$R$2292,9,0)</f>
        <v>6.8158000000000003</v>
      </c>
      <c r="M9" s="61">
        <f t="shared" si="4"/>
        <v>8</v>
      </c>
      <c r="N9" s="60">
        <f>VLOOKUP($A9,'Return Data'!$B$7:$R$2292,10,0)</f>
        <v>3.1351</v>
      </c>
      <c r="O9" s="61">
        <f t="shared" si="5"/>
        <v>11</v>
      </c>
      <c r="P9" s="60">
        <f>VLOOKUP($A9,'Return Data'!$B$7:$R$2292,11,0)</f>
        <v>3.6579000000000002</v>
      </c>
      <c r="Q9" s="61">
        <f t="shared" si="6"/>
        <v>9</v>
      </c>
      <c r="R9" s="60">
        <f>VLOOKUP($A9,'Return Data'!$B$7:$R$2292,12,0)</f>
        <v>3.7806999999999999</v>
      </c>
      <c r="S9" s="61">
        <f t="shared" si="7"/>
        <v>6</v>
      </c>
      <c r="T9" s="60">
        <f>VLOOKUP($A9,'Return Data'!$B$7:$R$2292,13,0)</f>
        <v>3.7747999999999999</v>
      </c>
      <c r="U9" s="61">
        <f t="shared" si="8"/>
        <v>6</v>
      </c>
      <c r="V9" s="60">
        <f>VLOOKUP($A9,'Return Data'!$B$7:$R$2292,17,0)</f>
        <v>4.2732999999999999</v>
      </c>
      <c r="W9" s="61">
        <f t="shared" si="9"/>
        <v>9</v>
      </c>
      <c r="X9" s="60">
        <f>VLOOKUP($A9,'Return Data'!$B$7:$R$2292,14,0)</f>
        <v>5.7965999999999998</v>
      </c>
      <c r="Y9" s="61">
        <f t="shared" si="10"/>
        <v>10</v>
      </c>
      <c r="Z9" s="60">
        <f>VLOOKUP($A9,'Return Data'!$B$7:$R$2292,16,0)</f>
        <v>7.7698999999999998</v>
      </c>
      <c r="AA9" s="62">
        <f t="shared" si="11"/>
        <v>5</v>
      </c>
    </row>
    <row r="10" spans="1:27" x14ac:dyDescent="0.3">
      <c r="A10" s="58" t="s">
        <v>1982</v>
      </c>
      <c r="B10" s="59">
        <f>VLOOKUP($A10,'Return Data'!$B$7:$R$2292,3,0)</f>
        <v>44771</v>
      </c>
      <c r="C10" s="60">
        <f>VLOOKUP($A10,'Return Data'!$B$7:$R$2292,4,0)</f>
        <v>35.445399999999999</v>
      </c>
      <c r="D10" s="60">
        <f>VLOOKUP($A10,'Return Data'!$B$7:$R$2292,5,0)</f>
        <v>9.1670999999999996</v>
      </c>
      <c r="E10" s="61">
        <f t="shared" si="0"/>
        <v>12</v>
      </c>
      <c r="F10" s="60">
        <f>VLOOKUP($A10,'Return Data'!$B$7:$R$2292,6,0)</f>
        <v>5.4600999999999997</v>
      </c>
      <c r="G10" s="61">
        <f t="shared" si="1"/>
        <v>15</v>
      </c>
      <c r="H10" s="60">
        <f>VLOOKUP($A10,'Return Data'!$B$7:$R$2292,7,0)</f>
        <v>4.4169999999999998</v>
      </c>
      <c r="I10" s="61">
        <f t="shared" si="2"/>
        <v>16</v>
      </c>
      <c r="J10" s="60">
        <f>VLOOKUP($A10,'Return Data'!$B$7:$R$2292,8,0)</f>
        <v>4.4355000000000002</v>
      </c>
      <c r="K10" s="61">
        <f t="shared" si="3"/>
        <v>10</v>
      </c>
      <c r="L10" s="60">
        <f>VLOOKUP($A10,'Return Data'!$B$7:$R$2292,9,0)</f>
        <v>7.0983999999999998</v>
      </c>
      <c r="M10" s="61">
        <f t="shared" si="4"/>
        <v>5</v>
      </c>
      <c r="N10" s="60">
        <f>VLOOKUP($A10,'Return Data'!$B$7:$R$2292,10,0)</f>
        <v>2.3997000000000002</v>
      </c>
      <c r="O10" s="61">
        <f t="shared" si="5"/>
        <v>22</v>
      </c>
      <c r="P10" s="60">
        <f>VLOOKUP($A10,'Return Data'!$B$7:$R$2292,11,0)</f>
        <v>3.2614000000000001</v>
      </c>
      <c r="Q10" s="61">
        <f t="shared" si="6"/>
        <v>20</v>
      </c>
      <c r="R10" s="60">
        <f>VLOOKUP($A10,'Return Data'!$B$7:$R$2292,12,0)</f>
        <v>3.5333000000000001</v>
      </c>
      <c r="S10" s="61">
        <f t="shared" si="7"/>
        <v>16</v>
      </c>
      <c r="T10" s="60">
        <f>VLOOKUP($A10,'Return Data'!$B$7:$R$2292,13,0)</f>
        <v>3.4904999999999999</v>
      </c>
      <c r="U10" s="61">
        <f t="shared" si="8"/>
        <v>18</v>
      </c>
      <c r="V10" s="60">
        <f>VLOOKUP($A10,'Return Data'!$B$7:$R$2292,17,0)</f>
        <v>4.2717000000000001</v>
      </c>
      <c r="W10" s="61">
        <f t="shared" si="9"/>
        <v>10</v>
      </c>
      <c r="X10" s="60">
        <f>VLOOKUP($A10,'Return Data'!$B$7:$R$2292,14,0)</f>
        <v>5.9584000000000001</v>
      </c>
      <c r="Y10" s="61">
        <f t="shared" si="10"/>
        <v>8</v>
      </c>
      <c r="Z10" s="60">
        <f>VLOOKUP($A10,'Return Data'!$B$7:$R$2292,16,0)</f>
        <v>7.6776</v>
      </c>
      <c r="AA10" s="62">
        <f t="shared" si="11"/>
        <v>8</v>
      </c>
    </row>
    <row r="11" spans="1:27" x14ac:dyDescent="0.3">
      <c r="A11" s="58" t="s">
        <v>967</v>
      </c>
      <c r="B11" s="59">
        <f>VLOOKUP($A11,'Return Data'!$B$7:$R$2292,3,0)</f>
        <v>44771</v>
      </c>
      <c r="C11" s="60">
        <f>VLOOKUP($A11,'Return Data'!$B$7:$R$2292,4,0)</f>
        <v>35.181199999999997</v>
      </c>
      <c r="D11" s="60">
        <f>VLOOKUP($A11,'Return Data'!$B$7:$R$2292,5,0)</f>
        <v>8.6132000000000009</v>
      </c>
      <c r="E11" s="61">
        <f t="shared" si="0"/>
        <v>14</v>
      </c>
      <c r="F11" s="60">
        <f>VLOOKUP($A11,'Return Data'!$B$7:$R$2292,6,0)</f>
        <v>3.5630999999999999</v>
      </c>
      <c r="G11" s="61">
        <f t="shared" si="1"/>
        <v>22</v>
      </c>
      <c r="H11" s="60">
        <f>VLOOKUP($A11,'Return Data'!$B$7:$R$2292,7,0)</f>
        <v>3.4704999999999999</v>
      </c>
      <c r="I11" s="61">
        <f t="shared" si="2"/>
        <v>23</v>
      </c>
      <c r="J11" s="60">
        <f>VLOOKUP($A11,'Return Data'!$B$7:$R$2292,8,0)</f>
        <v>3.7105999999999999</v>
      </c>
      <c r="K11" s="61">
        <f t="shared" si="3"/>
        <v>20</v>
      </c>
      <c r="L11" s="60">
        <f>VLOOKUP($A11,'Return Data'!$B$7:$R$2292,9,0)</f>
        <v>5.5132000000000003</v>
      </c>
      <c r="M11" s="61">
        <f t="shared" si="4"/>
        <v>19</v>
      </c>
      <c r="N11" s="60">
        <f>VLOOKUP($A11,'Return Data'!$B$7:$R$2292,10,0)</f>
        <v>2.8822000000000001</v>
      </c>
      <c r="O11" s="61">
        <f t="shared" si="5"/>
        <v>18</v>
      </c>
      <c r="P11" s="60">
        <f>VLOOKUP($A11,'Return Data'!$B$7:$R$2292,11,0)</f>
        <v>3.3504999999999998</v>
      </c>
      <c r="Q11" s="61">
        <f t="shared" si="6"/>
        <v>18</v>
      </c>
      <c r="R11" s="60">
        <f>VLOOKUP($A11,'Return Data'!$B$7:$R$2292,12,0)</f>
        <v>3.4125000000000001</v>
      </c>
      <c r="S11" s="61">
        <f t="shared" si="7"/>
        <v>20</v>
      </c>
      <c r="T11" s="60">
        <f>VLOOKUP($A11,'Return Data'!$B$7:$R$2292,13,0)</f>
        <v>3.3418999999999999</v>
      </c>
      <c r="U11" s="61">
        <f t="shared" si="8"/>
        <v>22</v>
      </c>
      <c r="V11" s="60">
        <f>VLOOKUP($A11,'Return Data'!$B$7:$R$2292,17,0)</f>
        <v>3.6120999999999999</v>
      </c>
      <c r="W11" s="61">
        <f t="shared" si="9"/>
        <v>23</v>
      </c>
      <c r="X11" s="60">
        <f>VLOOKUP($A11,'Return Data'!$B$7:$R$2292,14,0)</f>
        <v>5.0221999999999998</v>
      </c>
      <c r="Y11" s="61">
        <f t="shared" si="10"/>
        <v>20</v>
      </c>
      <c r="Z11" s="60">
        <f>VLOOKUP($A11,'Return Data'!$B$7:$R$2292,16,0)</f>
        <v>7.2884000000000002</v>
      </c>
      <c r="AA11" s="62">
        <f t="shared" si="11"/>
        <v>13</v>
      </c>
    </row>
    <row r="12" spans="1:27" x14ac:dyDescent="0.3">
      <c r="A12" s="58" t="s">
        <v>969</v>
      </c>
      <c r="B12" s="59">
        <f>VLOOKUP($A12,'Return Data'!$B$7:$R$2292,3,0)</f>
        <v>44771</v>
      </c>
      <c r="C12" s="60">
        <f>VLOOKUP($A12,'Return Data'!$B$7:$R$2292,4,0)</f>
        <v>16.6236</v>
      </c>
      <c r="D12" s="60">
        <f>VLOOKUP($A12,'Return Data'!$B$7:$R$2292,5,0)</f>
        <v>9.4437999999999995</v>
      </c>
      <c r="E12" s="61">
        <f t="shared" si="0"/>
        <v>11</v>
      </c>
      <c r="F12" s="60">
        <f>VLOOKUP($A12,'Return Data'!$B$7:$R$2292,6,0)</f>
        <v>5.7847</v>
      </c>
      <c r="G12" s="61">
        <f t="shared" si="1"/>
        <v>12</v>
      </c>
      <c r="H12" s="60">
        <f>VLOOKUP($A12,'Return Data'!$B$7:$R$2292,7,0)</f>
        <v>4.4893000000000001</v>
      </c>
      <c r="I12" s="61">
        <f t="shared" si="2"/>
        <v>15</v>
      </c>
      <c r="J12" s="60">
        <f>VLOOKUP($A12,'Return Data'!$B$7:$R$2292,8,0)</f>
        <v>3.8323999999999998</v>
      </c>
      <c r="K12" s="61">
        <f t="shared" si="3"/>
        <v>18</v>
      </c>
      <c r="L12" s="60">
        <f>VLOOKUP($A12,'Return Data'!$B$7:$R$2292,9,0)</f>
        <v>5.8169000000000004</v>
      </c>
      <c r="M12" s="61">
        <f t="shared" si="4"/>
        <v>16</v>
      </c>
      <c r="N12" s="60">
        <f>VLOOKUP($A12,'Return Data'!$B$7:$R$2292,10,0)</f>
        <v>3.0928</v>
      </c>
      <c r="O12" s="61">
        <f t="shared" si="5"/>
        <v>13</v>
      </c>
      <c r="P12" s="60">
        <f>VLOOKUP($A12,'Return Data'!$B$7:$R$2292,11,0)</f>
        <v>3.5331999999999999</v>
      </c>
      <c r="Q12" s="61">
        <f t="shared" si="6"/>
        <v>11</v>
      </c>
      <c r="R12" s="60">
        <f>VLOOKUP($A12,'Return Data'!$B$7:$R$2292,12,0)</f>
        <v>3.6452</v>
      </c>
      <c r="S12" s="61">
        <f t="shared" si="7"/>
        <v>12</v>
      </c>
      <c r="T12" s="60">
        <f>VLOOKUP($A12,'Return Data'!$B$7:$R$2292,13,0)</f>
        <v>3.5596000000000001</v>
      </c>
      <c r="U12" s="61">
        <f t="shared" si="8"/>
        <v>15</v>
      </c>
      <c r="V12" s="60">
        <f>VLOOKUP($A12,'Return Data'!$B$7:$R$2292,17,0)</f>
        <v>3.9683999999999999</v>
      </c>
      <c r="W12" s="61">
        <f t="shared" si="9"/>
        <v>18</v>
      </c>
      <c r="X12" s="60">
        <f>VLOOKUP($A12,'Return Data'!$B$7:$R$2292,14,0)</f>
        <v>5.8192000000000004</v>
      </c>
      <c r="Y12" s="61">
        <f t="shared" si="10"/>
        <v>9</v>
      </c>
      <c r="Z12" s="60">
        <f>VLOOKUP($A12,'Return Data'!$B$7:$R$2292,16,0)</f>
        <v>7.1176000000000004</v>
      </c>
      <c r="AA12" s="62">
        <f t="shared" si="11"/>
        <v>15</v>
      </c>
    </row>
    <row r="13" spans="1:27" x14ac:dyDescent="0.3">
      <c r="A13" s="58" t="s">
        <v>1796</v>
      </c>
      <c r="B13" s="59">
        <f>VLOOKUP($A13,'Return Data'!$B$7:$R$2292,3,0)</f>
        <v>44771</v>
      </c>
      <c r="C13" s="60">
        <f>VLOOKUP($A13,'Return Data'!$B$7:$R$2292,4,0)</f>
        <v>28.587700000000002</v>
      </c>
      <c r="D13" s="60">
        <f>VLOOKUP($A13,'Return Data'!$B$7:$R$2292,5,0)</f>
        <v>4.9801000000000002</v>
      </c>
      <c r="E13" s="61">
        <f t="shared" si="0"/>
        <v>20</v>
      </c>
      <c r="F13" s="60">
        <f>VLOOKUP($A13,'Return Data'!$B$7:$R$2292,6,0)</f>
        <v>4.9814999999999996</v>
      </c>
      <c r="G13" s="61">
        <f t="shared" si="1"/>
        <v>16</v>
      </c>
      <c r="H13" s="60">
        <f>VLOOKUP($A13,'Return Data'!$B$7:$R$2292,7,0)</f>
        <v>5.0023999999999997</v>
      </c>
      <c r="I13" s="61">
        <f t="shared" si="2"/>
        <v>10</v>
      </c>
      <c r="J13" s="60">
        <f>VLOOKUP($A13,'Return Data'!$B$7:$R$2292,8,0)</f>
        <v>4.8882000000000003</v>
      </c>
      <c r="K13" s="61">
        <f t="shared" si="3"/>
        <v>5</v>
      </c>
      <c r="L13" s="60">
        <f>VLOOKUP($A13,'Return Data'!$B$7:$R$2292,9,0)</f>
        <v>4.7295999999999996</v>
      </c>
      <c r="M13" s="61">
        <f t="shared" si="4"/>
        <v>22</v>
      </c>
      <c r="N13" s="60">
        <f>VLOOKUP($A13,'Return Data'!$B$7:$R$2292,10,0)</f>
        <v>4.3540999999999999</v>
      </c>
      <c r="O13" s="61">
        <f t="shared" si="5"/>
        <v>1</v>
      </c>
      <c r="P13" s="60">
        <f>VLOOKUP($A13,'Return Data'!$B$7:$R$2292,11,0)</f>
        <v>8.9048999999999996</v>
      </c>
      <c r="Q13" s="61">
        <f t="shared" si="6"/>
        <v>1</v>
      </c>
      <c r="R13" s="60">
        <f>VLOOKUP($A13,'Return Data'!$B$7:$R$2292,12,0)</f>
        <v>13.054399999999999</v>
      </c>
      <c r="S13" s="61">
        <f t="shared" si="7"/>
        <v>1</v>
      </c>
      <c r="T13" s="60">
        <f>VLOOKUP($A13,'Return Data'!$B$7:$R$2292,13,0)</f>
        <v>17.317499999999999</v>
      </c>
      <c r="U13" s="61">
        <f t="shared" si="8"/>
        <v>1</v>
      </c>
      <c r="V13" s="60">
        <f>VLOOKUP($A13,'Return Data'!$B$7:$R$2292,17,0)</f>
        <v>14.8172</v>
      </c>
      <c r="W13" s="61">
        <f t="shared" si="9"/>
        <v>1</v>
      </c>
      <c r="X13" s="60">
        <f>VLOOKUP($A13,'Return Data'!$B$7:$R$2292,14,0)</f>
        <v>8.1526999999999994</v>
      </c>
      <c r="Y13" s="61">
        <f t="shared" si="10"/>
        <v>2</v>
      </c>
      <c r="Z13" s="60">
        <f>VLOOKUP($A13,'Return Data'!$B$7:$R$2292,16,0)</f>
        <v>9.0779999999999994</v>
      </c>
      <c r="AA13" s="62">
        <f t="shared" si="11"/>
        <v>1</v>
      </c>
    </row>
    <row r="14" spans="1:27" x14ac:dyDescent="0.3">
      <c r="A14" s="58" t="s">
        <v>976</v>
      </c>
      <c r="B14" s="59">
        <f>VLOOKUP($A14,'Return Data'!$B$7:$R$2292,3,0)</f>
        <v>44771</v>
      </c>
      <c r="C14" s="60">
        <f>VLOOKUP($A14,'Return Data'!$B$7:$R$2292,4,0)</f>
        <v>50.226100000000002</v>
      </c>
      <c r="D14" s="60">
        <f>VLOOKUP($A14,'Return Data'!$B$7:$R$2292,5,0)</f>
        <v>0.3634</v>
      </c>
      <c r="E14" s="61">
        <f t="shared" si="0"/>
        <v>21</v>
      </c>
      <c r="F14" s="60">
        <f>VLOOKUP($A14,'Return Data'!$B$7:$R$2292,6,0)</f>
        <v>6.9805000000000001</v>
      </c>
      <c r="G14" s="61">
        <f t="shared" si="1"/>
        <v>6</v>
      </c>
      <c r="H14" s="60">
        <f>VLOOKUP($A14,'Return Data'!$B$7:$R$2292,7,0)</f>
        <v>4.8838999999999997</v>
      </c>
      <c r="I14" s="61">
        <f t="shared" si="2"/>
        <v>13</v>
      </c>
      <c r="J14" s="60">
        <f>VLOOKUP($A14,'Return Data'!$B$7:$R$2292,8,0)</f>
        <v>4.3520000000000003</v>
      </c>
      <c r="K14" s="61">
        <f t="shared" si="3"/>
        <v>12</v>
      </c>
      <c r="L14" s="60">
        <f>VLOOKUP($A14,'Return Data'!$B$7:$R$2292,9,0)</f>
        <v>7.7621000000000002</v>
      </c>
      <c r="M14" s="61">
        <f t="shared" si="4"/>
        <v>3</v>
      </c>
      <c r="N14" s="60">
        <f>VLOOKUP($A14,'Return Data'!$B$7:$R$2292,10,0)</f>
        <v>2.7134999999999998</v>
      </c>
      <c r="O14" s="61">
        <f t="shared" si="5"/>
        <v>19</v>
      </c>
      <c r="P14" s="60">
        <f>VLOOKUP($A14,'Return Data'!$B$7:$R$2292,11,0)</f>
        <v>3.3104</v>
      </c>
      <c r="Q14" s="61">
        <f t="shared" si="6"/>
        <v>19</v>
      </c>
      <c r="R14" s="60">
        <f>VLOOKUP($A14,'Return Data'!$B$7:$R$2292,12,0)</f>
        <v>3.4174000000000002</v>
      </c>
      <c r="S14" s="61">
        <f t="shared" si="7"/>
        <v>19</v>
      </c>
      <c r="T14" s="60">
        <f>VLOOKUP($A14,'Return Data'!$B$7:$R$2292,13,0)</f>
        <v>3.6532</v>
      </c>
      <c r="U14" s="61">
        <f t="shared" si="8"/>
        <v>9</v>
      </c>
      <c r="V14" s="60">
        <f>VLOOKUP($A14,'Return Data'!$B$7:$R$2292,17,0)</f>
        <v>4.7572999999999999</v>
      </c>
      <c r="W14" s="61">
        <f t="shared" si="9"/>
        <v>5</v>
      </c>
      <c r="X14" s="60">
        <f>VLOOKUP($A14,'Return Data'!$B$7:$R$2292,14,0)</f>
        <v>6.1216999999999997</v>
      </c>
      <c r="Y14" s="61">
        <f t="shared" si="10"/>
        <v>7</v>
      </c>
      <c r="Z14" s="60">
        <f>VLOOKUP($A14,'Return Data'!$B$7:$R$2292,16,0)</f>
        <v>7.7126000000000001</v>
      </c>
      <c r="AA14" s="62">
        <f t="shared" si="11"/>
        <v>7</v>
      </c>
    </row>
    <row r="15" spans="1:27" x14ac:dyDescent="0.3">
      <c r="A15" s="58" t="s">
        <v>978</v>
      </c>
      <c r="B15" s="59">
        <f>VLOOKUP($A15,'Return Data'!$B$7:$R$2292,3,0)</f>
        <v>44771</v>
      </c>
      <c r="C15" s="60">
        <f>VLOOKUP($A15,'Return Data'!$B$7:$R$2292,4,0)</f>
        <v>18.073399999999999</v>
      </c>
      <c r="D15" s="60">
        <f>VLOOKUP($A15,'Return Data'!$B$7:$R$2292,5,0)</f>
        <v>8.4840999999999998</v>
      </c>
      <c r="E15" s="61">
        <f t="shared" si="0"/>
        <v>16</v>
      </c>
      <c r="F15" s="60">
        <f>VLOOKUP($A15,'Return Data'!$B$7:$R$2292,6,0)</f>
        <v>3.8382999999999998</v>
      </c>
      <c r="G15" s="61">
        <f t="shared" si="1"/>
        <v>21</v>
      </c>
      <c r="H15" s="60">
        <f>VLOOKUP($A15,'Return Data'!$B$7:$R$2292,7,0)</f>
        <v>4.0711000000000004</v>
      </c>
      <c r="I15" s="61">
        <f t="shared" si="2"/>
        <v>19</v>
      </c>
      <c r="J15" s="60">
        <f>VLOOKUP($A15,'Return Data'!$B$7:$R$2292,8,0)</f>
        <v>3.5101</v>
      </c>
      <c r="K15" s="61">
        <f t="shared" si="3"/>
        <v>21</v>
      </c>
      <c r="L15" s="60">
        <f>VLOOKUP($A15,'Return Data'!$B$7:$R$2292,9,0)</f>
        <v>5.7694999999999999</v>
      </c>
      <c r="M15" s="61">
        <f t="shared" si="4"/>
        <v>18</v>
      </c>
      <c r="N15" s="60">
        <f>VLOOKUP($A15,'Return Data'!$B$7:$R$2292,10,0)</f>
        <v>2.4763999999999999</v>
      </c>
      <c r="O15" s="61">
        <f t="shared" si="5"/>
        <v>21</v>
      </c>
      <c r="P15" s="60">
        <f>VLOOKUP($A15,'Return Data'!$B$7:$R$2292,11,0)</f>
        <v>3.0356999999999998</v>
      </c>
      <c r="Q15" s="61">
        <f t="shared" si="6"/>
        <v>22</v>
      </c>
      <c r="R15" s="60">
        <f>VLOOKUP($A15,'Return Data'!$B$7:$R$2292,12,0)</f>
        <v>3.3595000000000002</v>
      </c>
      <c r="S15" s="61">
        <f t="shared" si="7"/>
        <v>21</v>
      </c>
      <c r="T15" s="60">
        <f>VLOOKUP($A15,'Return Data'!$B$7:$R$2292,13,0)</f>
        <v>3.3711000000000002</v>
      </c>
      <c r="U15" s="61">
        <f t="shared" si="8"/>
        <v>21</v>
      </c>
      <c r="V15" s="60">
        <f>VLOOKUP($A15,'Return Data'!$B$7:$R$2292,17,0)</f>
        <v>4.07</v>
      </c>
      <c r="W15" s="61">
        <f t="shared" si="9"/>
        <v>15</v>
      </c>
      <c r="X15" s="60">
        <f>VLOOKUP($A15,'Return Data'!$B$7:$R$2292,14,0)</f>
        <v>4.3715999999999999</v>
      </c>
      <c r="Y15" s="61">
        <f t="shared" si="10"/>
        <v>23</v>
      </c>
      <c r="Z15" s="60">
        <f>VLOOKUP($A15,'Return Data'!$B$7:$R$2292,16,0)</f>
        <v>6.1098999999999997</v>
      </c>
      <c r="AA15" s="62">
        <f t="shared" si="11"/>
        <v>21</v>
      </c>
    </row>
    <row r="16" spans="1:27" x14ac:dyDescent="0.3">
      <c r="A16" s="58" t="s">
        <v>980</v>
      </c>
      <c r="B16" s="59">
        <f>VLOOKUP($A16,'Return Data'!$B$7:$R$2292,3,0)</f>
        <v>44771</v>
      </c>
      <c r="C16" s="60">
        <f>VLOOKUP($A16,'Return Data'!$B$7:$R$2292,4,0)</f>
        <v>439.9794</v>
      </c>
      <c r="D16" s="60">
        <f>VLOOKUP($A16,'Return Data'!$B$7:$R$2292,5,0)</f>
        <v>-6.5277000000000003</v>
      </c>
      <c r="E16" s="61">
        <f t="shared" si="0"/>
        <v>23</v>
      </c>
      <c r="F16" s="60">
        <f>VLOOKUP($A16,'Return Data'!$B$7:$R$2292,6,0)</f>
        <v>12.359500000000001</v>
      </c>
      <c r="G16" s="61">
        <f t="shared" si="1"/>
        <v>1</v>
      </c>
      <c r="H16" s="60">
        <f>VLOOKUP($A16,'Return Data'!$B$7:$R$2292,7,0)</f>
        <v>6.7853000000000003</v>
      </c>
      <c r="I16" s="61">
        <f t="shared" si="2"/>
        <v>2</v>
      </c>
      <c r="J16" s="60">
        <f>VLOOKUP($A16,'Return Data'!$B$7:$R$2292,8,0)</f>
        <v>4.7901999999999996</v>
      </c>
      <c r="K16" s="61">
        <f t="shared" si="3"/>
        <v>7</v>
      </c>
      <c r="L16" s="60">
        <f>VLOOKUP($A16,'Return Data'!$B$7:$R$2292,9,0)</f>
        <v>10.1822</v>
      </c>
      <c r="M16" s="61">
        <f t="shared" si="4"/>
        <v>1</v>
      </c>
      <c r="N16" s="60">
        <f>VLOOKUP($A16,'Return Data'!$B$7:$R$2292,10,0)</f>
        <v>1.1571</v>
      </c>
      <c r="O16" s="61">
        <f t="shared" si="5"/>
        <v>23</v>
      </c>
      <c r="P16" s="60">
        <f>VLOOKUP($A16,'Return Data'!$B$7:$R$2292,11,0)</f>
        <v>2.1286999999999998</v>
      </c>
      <c r="Q16" s="61">
        <f t="shared" si="6"/>
        <v>23</v>
      </c>
      <c r="R16" s="60">
        <f>VLOOKUP($A16,'Return Data'!$B$7:$R$2292,12,0)</f>
        <v>2.1669999999999998</v>
      </c>
      <c r="S16" s="61">
        <f t="shared" si="7"/>
        <v>23</v>
      </c>
      <c r="T16" s="60">
        <f>VLOOKUP($A16,'Return Data'!$B$7:$R$2292,13,0)</f>
        <v>2.8936999999999999</v>
      </c>
      <c r="U16" s="61">
        <f t="shared" si="8"/>
        <v>23</v>
      </c>
      <c r="V16" s="60">
        <f>VLOOKUP($A16,'Return Data'!$B$7:$R$2292,17,0)</f>
        <v>4.1553000000000004</v>
      </c>
      <c r="W16" s="61">
        <f t="shared" si="9"/>
        <v>13</v>
      </c>
      <c r="X16" s="60">
        <f>VLOOKUP($A16,'Return Data'!$B$7:$R$2292,14,0)</f>
        <v>5.7862</v>
      </c>
      <c r="Y16" s="61">
        <f t="shared" si="10"/>
        <v>11</v>
      </c>
      <c r="Z16" s="60">
        <f>VLOOKUP($A16,'Return Data'!$B$7:$R$2292,16,0)</f>
        <v>7.7899000000000003</v>
      </c>
      <c r="AA16" s="62">
        <f t="shared" si="11"/>
        <v>4</v>
      </c>
    </row>
    <row r="17" spans="1:27" x14ac:dyDescent="0.3">
      <c r="A17" s="58" t="s">
        <v>981</v>
      </c>
      <c r="B17" s="59">
        <f>VLOOKUP($A17,'Return Data'!$B$7:$R$2292,3,0)</f>
        <v>44771</v>
      </c>
      <c r="C17" s="60">
        <f>VLOOKUP($A17,'Return Data'!$B$7:$R$2292,4,0)</f>
        <v>32.143500000000003</v>
      </c>
      <c r="D17" s="60">
        <f>VLOOKUP($A17,'Return Data'!$B$7:$R$2292,5,0)</f>
        <v>13.9724</v>
      </c>
      <c r="E17" s="61">
        <f t="shared" si="0"/>
        <v>2</v>
      </c>
      <c r="F17" s="60">
        <f>VLOOKUP($A17,'Return Data'!$B$7:$R$2292,6,0)</f>
        <v>8.8256999999999994</v>
      </c>
      <c r="G17" s="61">
        <f t="shared" si="1"/>
        <v>3</v>
      </c>
      <c r="H17" s="60">
        <f>VLOOKUP($A17,'Return Data'!$B$7:$R$2292,7,0)</f>
        <v>5.5862999999999996</v>
      </c>
      <c r="I17" s="61">
        <f t="shared" si="2"/>
        <v>6</v>
      </c>
      <c r="J17" s="60">
        <f>VLOOKUP($A17,'Return Data'!$B$7:$R$2292,8,0)</f>
        <v>5.3071999999999999</v>
      </c>
      <c r="K17" s="61">
        <f t="shared" si="3"/>
        <v>2</v>
      </c>
      <c r="L17" s="60">
        <f>VLOOKUP($A17,'Return Data'!$B$7:$R$2292,9,0)</f>
        <v>6.8516000000000004</v>
      </c>
      <c r="M17" s="61">
        <f t="shared" si="4"/>
        <v>7</v>
      </c>
      <c r="N17" s="60">
        <f>VLOOKUP($A17,'Return Data'!$B$7:$R$2292,10,0)</f>
        <v>3.0794000000000001</v>
      </c>
      <c r="O17" s="61">
        <f t="shared" si="5"/>
        <v>14</v>
      </c>
      <c r="P17" s="60">
        <f>VLOOKUP($A17,'Return Data'!$B$7:$R$2292,11,0)</f>
        <v>3.3519000000000001</v>
      </c>
      <c r="Q17" s="61">
        <f t="shared" si="6"/>
        <v>17</v>
      </c>
      <c r="R17" s="60">
        <f>VLOOKUP($A17,'Return Data'!$B$7:$R$2292,12,0)</f>
        <v>3.4308999999999998</v>
      </c>
      <c r="S17" s="61">
        <f t="shared" si="7"/>
        <v>18</v>
      </c>
      <c r="T17" s="60">
        <f>VLOOKUP($A17,'Return Data'!$B$7:$R$2292,13,0)</f>
        <v>3.3938999999999999</v>
      </c>
      <c r="U17" s="61">
        <f t="shared" si="8"/>
        <v>20</v>
      </c>
      <c r="V17" s="60">
        <f>VLOOKUP($A17,'Return Data'!$B$7:$R$2292,17,0)</f>
        <v>3.8121999999999998</v>
      </c>
      <c r="W17" s="61">
        <f t="shared" si="9"/>
        <v>21</v>
      </c>
      <c r="X17" s="60">
        <f>VLOOKUP($A17,'Return Data'!$B$7:$R$2292,14,0)</f>
        <v>5.3609</v>
      </c>
      <c r="Y17" s="61">
        <f t="shared" si="10"/>
        <v>18</v>
      </c>
      <c r="Z17" s="60">
        <f>VLOOKUP($A17,'Return Data'!$B$7:$R$2292,16,0)</f>
        <v>7.5827999999999998</v>
      </c>
      <c r="AA17" s="62">
        <f t="shared" si="11"/>
        <v>11</v>
      </c>
    </row>
    <row r="18" spans="1:27" x14ac:dyDescent="0.3">
      <c r="A18" s="58" t="s">
        <v>984</v>
      </c>
      <c r="B18" s="59">
        <f>VLOOKUP($A18,'Return Data'!$B$7:$R$2292,3,0)</f>
        <v>44771</v>
      </c>
      <c r="C18" s="60">
        <f>VLOOKUP($A18,'Return Data'!$B$7:$R$2292,4,0)</f>
        <v>3203.0830999999998</v>
      </c>
      <c r="D18" s="60">
        <f>VLOOKUP($A18,'Return Data'!$B$7:$R$2292,5,0)</f>
        <v>8.6157000000000004</v>
      </c>
      <c r="E18" s="61">
        <f t="shared" si="0"/>
        <v>13</v>
      </c>
      <c r="F18" s="60">
        <f>VLOOKUP($A18,'Return Data'!$B$7:$R$2292,6,0)</f>
        <v>4.4047000000000001</v>
      </c>
      <c r="G18" s="61">
        <f t="shared" si="1"/>
        <v>19</v>
      </c>
      <c r="H18" s="60">
        <f>VLOOKUP($A18,'Return Data'!$B$7:$R$2292,7,0)</f>
        <v>3.9407000000000001</v>
      </c>
      <c r="I18" s="61">
        <f t="shared" si="2"/>
        <v>20</v>
      </c>
      <c r="J18" s="60">
        <f>VLOOKUP($A18,'Return Data'!$B$7:$R$2292,8,0)</f>
        <v>3.1154000000000002</v>
      </c>
      <c r="K18" s="61">
        <f t="shared" si="3"/>
        <v>22</v>
      </c>
      <c r="L18" s="60">
        <f>VLOOKUP($A18,'Return Data'!$B$7:$R$2292,9,0)</f>
        <v>5.8137999999999996</v>
      </c>
      <c r="M18" s="61">
        <f t="shared" si="4"/>
        <v>17</v>
      </c>
      <c r="N18" s="60">
        <f>VLOOKUP($A18,'Return Data'!$B$7:$R$2292,10,0)</f>
        <v>2.8894000000000002</v>
      </c>
      <c r="O18" s="61">
        <f t="shared" si="5"/>
        <v>17</v>
      </c>
      <c r="P18" s="60">
        <f>VLOOKUP($A18,'Return Data'!$B$7:$R$2292,11,0)</f>
        <v>3.4420999999999999</v>
      </c>
      <c r="Q18" s="61">
        <f t="shared" si="6"/>
        <v>16</v>
      </c>
      <c r="R18" s="60">
        <f>VLOOKUP($A18,'Return Data'!$B$7:$R$2292,12,0)</f>
        <v>3.5005000000000002</v>
      </c>
      <c r="S18" s="61">
        <f t="shared" si="7"/>
        <v>17</v>
      </c>
      <c r="T18" s="60">
        <f>VLOOKUP($A18,'Return Data'!$B$7:$R$2292,13,0)</f>
        <v>3.4215</v>
      </c>
      <c r="U18" s="61">
        <f t="shared" si="8"/>
        <v>19</v>
      </c>
      <c r="V18" s="60">
        <f>VLOOKUP($A18,'Return Data'!$B$7:$R$2292,17,0)</f>
        <v>3.9681000000000002</v>
      </c>
      <c r="W18" s="61">
        <f t="shared" si="9"/>
        <v>19</v>
      </c>
      <c r="X18" s="60">
        <f>VLOOKUP($A18,'Return Data'!$B$7:$R$2292,14,0)</f>
        <v>5.6070000000000002</v>
      </c>
      <c r="Y18" s="61">
        <f t="shared" si="10"/>
        <v>13</v>
      </c>
      <c r="Z18" s="60">
        <f>VLOOKUP($A18,'Return Data'!$B$7:$R$2292,16,0)</f>
        <v>7.5919999999999996</v>
      </c>
      <c r="AA18" s="62">
        <f t="shared" si="11"/>
        <v>9</v>
      </c>
    </row>
    <row r="19" spans="1:27" x14ac:dyDescent="0.3">
      <c r="A19" s="58" t="s">
        <v>986</v>
      </c>
      <c r="B19" s="59">
        <f>VLOOKUP($A19,'Return Data'!$B$7:$R$2292,3,0)</f>
        <v>44771</v>
      </c>
      <c r="C19" s="60">
        <f>VLOOKUP($A19,'Return Data'!$B$7:$R$2292,4,0)</f>
        <v>30.950800000000001</v>
      </c>
      <c r="D19" s="60">
        <f>VLOOKUP($A19,'Return Data'!$B$7:$R$2292,5,0)</f>
        <v>10.0267</v>
      </c>
      <c r="E19" s="61">
        <f t="shared" si="0"/>
        <v>10</v>
      </c>
      <c r="F19" s="60">
        <f>VLOOKUP($A19,'Return Data'!$B$7:$R$2292,6,0)</f>
        <v>4.5223000000000004</v>
      </c>
      <c r="G19" s="61">
        <f t="shared" si="1"/>
        <v>18</v>
      </c>
      <c r="H19" s="60">
        <f>VLOOKUP($A19,'Return Data'!$B$7:$R$2292,7,0)</f>
        <v>3.7595999999999998</v>
      </c>
      <c r="I19" s="61">
        <f t="shared" si="2"/>
        <v>21</v>
      </c>
      <c r="J19" s="60">
        <f>VLOOKUP($A19,'Return Data'!$B$7:$R$2292,8,0)</f>
        <v>3.7115999999999998</v>
      </c>
      <c r="K19" s="61">
        <f t="shared" si="3"/>
        <v>19</v>
      </c>
      <c r="L19" s="60">
        <f>VLOOKUP($A19,'Return Data'!$B$7:$R$2292,9,0)</f>
        <v>5.3578000000000001</v>
      </c>
      <c r="M19" s="61">
        <f t="shared" si="4"/>
        <v>21</v>
      </c>
      <c r="N19" s="60">
        <f>VLOOKUP($A19,'Return Data'!$B$7:$R$2292,10,0)</f>
        <v>3.2292999999999998</v>
      </c>
      <c r="O19" s="61">
        <f t="shared" si="5"/>
        <v>8</v>
      </c>
      <c r="P19" s="60">
        <f>VLOOKUP($A19,'Return Data'!$B$7:$R$2292,11,0)</f>
        <v>3.7768000000000002</v>
      </c>
      <c r="Q19" s="61">
        <f t="shared" si="6"/>
        <v>7</v>
      </c>
      <c r="R19" s="60">
        <f>VLOOKUP($A19,'Return Data'!$B$7:$R$2292,12,0)</f>
        <v>3.8485999999999998</v>
      </c>
      <c r="S19" s="61">
        <f t="shared" si="7"/>
        <v>5</v>
      </c>
      <c r="T19" s="60">
        <f>VLOOKUP($A19,'Return Data'!$B$7:$R$2292,13,0)</f>
        <v>3.6753</v>
      </c>
      <c r="U19" s="61">
        <f t="shared" si="8"/>
        <v>8</v>
      </c>
      <c r="V19" s="60">
        <f>VLOOKUP($A19,'Return Data'!$B$7:$R$2292,17,0)</f>
        <v>3.7362000000000002</v>
      </c>
      <c r="W19" s="61">
        <f t="shared" si="9"/>
        <v>22</v>
      </c>
      <c r="X19" s="60">
        <f>VLOOKUP($A19,'Return Data'!$B$7:$R$2292,14,0)</f>
        <v>8.3611000000000004</v>
      </c>
      <c r="Y19" s="61">
        <f t="shared" si="10"/>
        <v>1</v>
      </c>
      <c r="Z19" s="60">
        <f>VLOOKUP($A19,'Return Data'!$B$7:$R$2292,16,0)</f>
        <v>6.9349999999999996</v>
      </c>
      <c r="AA19" s="62">
        <f t="shared" si="11"/>
        <v>18</v>
      </c>
    </row>
    <row r="20" spans="1:27" x14ac:dyDescent="0.3">
      <c r="A20" s="58" t="s">
        <v>988</v>
      </c>
      <c r="B20" s="59">
        <f>VLOOKUP($A20,'Return Data'!$B$7:$R$2292,3,0)</f>
        <v>44771</v>
      </c>
      <c r="C20" s="60">
        <f>VLOOKUP($A20,'Return Data'!$B$7:$R$2292,4,0)</f>
        <v>2925.9717000000001</v>
      </c>
      <c r="D20" s="60">
        <f>VLOOKUP($A20,'Return Data'!$B$7:$R$2292,5,0)</f>
        <v>7.5536000000000003</v>
      </c>
      <c r="E20" s="61">
        <f t="shared" si="0"/>
        <v>18</v>
      </c>
      <c r="F20" s="60">
        <f>VLOOKUP($A20,'Return Data'!$B$7:$R$2292,6,0)</f>
        <v>11.0604</v>
      </c>
      <c r="G20" s="61">
        <f t="shared" si="1"/>
        <v>2</v>
      </c>
      <c r="H20" s="60">
        <f>VLOOKUP($A20,'Return Data'!$B$7:$R$2292,7,0)</f>
        <v>7.7262000000000004</v>
      </c>
      <c r="I20" s="61">
        <f t="shared" si="2"/>
        <v>1</v>
      </c>
      <c r="J20" s="60">
        <f>VLOOKUP($A20,'Return Data'!$B$7:$R$2292,8,0)</f>
        <v>5.5704000000000002</v>
      </c>
      <c r="K20" s="61">
        <f t="shared" si="3"/>
        <v>1</v>
      </c>
      <c r="L20" s="60">
        <f>VLOOKUP($A20,'Return Data'!$B$7:$R$2292,9,0)</f>
        <v>8.7073</v>
      </c>
      <c r="M20" s="61">
        <f t="shared" si="4"/>
        <v>2</v>
      </c>
      <c r="N20" s="60">
        <f>VLOOKUP($A20,'Return Data'!$B$7:$R$2292,10,0)</f>
        <v>2.4954000000000001</v>
      </c>
      <c r="O20" s="61">
        <f t="shared" si="5"/>
        <v>20</v>
      </c>
      <c r="P20" s="60">
        <f>VLOOKUP($A20,'Return Data'!$B$7:$R$2292,11,0)</f>
        <v>3.1436000000000002</v>
      </c>
      <c r="Q20" s="61">
        <f t="shared" si="6"/>
        <v>21</v>
      </c>
      <c r="R20" s="60">
        <f>VLOOKUP($A20,'Return Data'!$B$7:$R$2292,12,0)</f>
        <v>3.3338000000000001</v>
      </c>
      <c r="S20" s="61">
        <f t="shared" si="7"/>
        <v>22</v>
      </c>
      <c r="T20" s="60">
        <f>VLOOKUP($A20,'Return Data'!$B$7:$R$2292,13,0)</f>
        <v>3.6480000000000001</v>
      </c>
      <c r="U20" s="61">
        <f t="shared" si="8"/>
        <v>10</v>
      </c>
      <c r="V20" s="60">
        <f>VLOOKUP($A20,'Return Data'!$B$7:$R$2292,17,0)</f>
        <v>4.5183</v>
      </c>
      <c r="W20" s="61">
        <f t="shared" si="9"/>
        <v>6</v>
      </c>
      <c r="X20" s="60">
        <f>VLOOKUP($A20,'Return Data'!$B$7:$R$2292,14,0)</f>
        <v>6.3074000000000003</v>
      </c>
      <c r="Y20" s="61">
        <f t="shared" si="10"/>
        <v>6</v>
      </c>
      <c r="Z20" s="60">
        <f>VLOOKUP($A20,'Return Data'!$B$7:$R$2292,16,0)</f>
        <v>8.0393000000000008</v>
      </c>
      <c r="AA20" s="62">
        <f t="shared" si="11"/>
        <v>3</v>
      </c>
    </row>
    <row r="21" spans="1:27" x14ac:dyDescent="0.3">
      <c r="A21" s="58" t="s">
        <v>989</v>
      </c>
      <c r="B21" s="59">
        <f>VLOOKUP($A21,'Return Data'!$B$7:$R$2292,3,0)</f>
        <v>44771</v>
      </c>
      <c r="C21" s="60">
        <f>VLOOKUP($A21,'Return Data'!$B$7:$R$2292,4,0)</f>
        <v>24.106100000000001</v>
      </c>
      <c r="D21" s="60">
        <f>VLOOKUP($A21,'Return Data'!$B$7:$R$2292,5,0)</f>
        <v>11.0566</v>
      </c>
      <c r="E21" s="61">
        <f t="shared" si="0"/>
        <v>5</v>
      </c>
      <c r="F21" s="60">
        <f>VLOOKUP($A21,'Return Data'!$B$7:$R$2292,6,0)</f>
        <v>5.7565</v>
      </c>
      <c r="G21" s="61">
        <f t="shared" si="1"/>
        <v>13</v>
      </c>
      <c r="H21" s="60">
        <f>VLOOKUP($A21,'Return Data'!$B$7:$R$2292,7,0)</f>
        <v>4.9147999999999996</v>
      </c>
      <c r="I21" s="61">
        <f t="shared" si="2"/>
        <v>12</v>
      </c>
      <c r="J21" s="60">
        <f>VLOOKUP($A21,'Return Data'!$B$7:$R$2292,8,0)</f>
        <v>4.1814</v>
      </c>
      <c r="K21" s="61">
        <f t="shared" si="3"/>
        <v>13</v>
      </c>
      <c r="L21" s="60">
        <f>VLOOKUP($A21,'Return Data'!$B$7:$R$2292,9,0)</f>
        <v>5.9848999999999997</v>
      </c>
      <c r="M21" s="61">
        <f t="shared" si="4"/>
        <v>14</v>
      </c>
      <c r="N21" s="60">
        <f>VLOOKUP($A21,'Return Data'!$B$7:$R$2292,10,0)</f>
        <v>3.1307</v>
      </c>
      <c r="O21" s="61">
        <f t="shared" si="5"/>
        <v>12</v>
      </c>
      <c r="P21" s="60">
        <f>VLOOKUP($A21,'Return Data'!$B$7:$R$2292,11,0)</f>
        <v>3.6440999999999999</v>
      </c>
      <c r="Q21" s="61">
        <f t="shared" si="6"/>
        <v>10</v>
      </c>
      <c r="R21" s="60">
        <f>VLOOKUP($A21,'Return Data'!$B$7:$R$2292,12,0)</f>
        <v>3.7524999999999999</v>
      </c>
      <c r="S21" s="61">
        <f t="shared" si="7"/>
        <v>7</v>
      </c>
      <c r="T21" s="60">
        <f>VLOOKUP($A21,'Return Data'!$B$7:$R$2292,13,0)</f>
        <v>3.7562000000000002</v>
      </c>
      <c r="U21" s="61">
        <f t="shared" si="8"/>
        <v>7</v>
      </c>
      <c r="V21" s="60">
        <f>VLOOKUP($A21,'Return Data'!$B$7:$R$2292,17,0)</f>
        <v>4.3841999999999999</v>
      </c>
      <c r="W21" s="61">
        <f t="shared" si="9"/>
        <v>8</v>
      </c>
      <c r="X21" s="60">
        <f>VLOOKUP($A21,'Return Data'!$B$7:$R$2292,14,0)</f>
        <v>5.5544000000000002</v>
      </c>
      <c r="Y21" s="61">
        <f t="shared" si="10"/>
        <v>15</v>
      </c>
      <c r="Z21" s="60">
        <f>VLOOKUP($A21,'Return Data'!$B$7:$R$2292,16,0)</f>
        <v>7.5850999999999997</v>
      </c>
      <c r="AA21" s="62">
        <f t="shared" si="11"/>
        <v>10</v>
      </c>
    </row>
    <row r="22" spans="1:27" x14ac:dyDescent="0.3">
      <c r="A22" s="58" t="s">
        <v>992</v>
      </c>
      <c r="B22" s="59">
        <f>VLOOKUP($A22,'Return Data'!$B$7:$R$2292,3,0)</f>
        <v>44771</v>
      </c>
      <c r="C22" s="60">
        <f>VLOOKUP($A22,'Return Data'!$B$7:$R$2292,4,0)</f>
        <v>34.781399999999998</v>
      </c>
      <c r="D22" s="60">
        <f>VLOOKUP($A22,'Return Data'!$B$7:$R$2292,5,0)</f>
        <v>8.6072000000000006</v>
      </c>
      <c r="E22" s="61">
        <f t="shared" si="0"/>
        <v>15</v>
      </c>
      <c r="F22" s="60">
        <f>VLOOKUP($A22,'Return Data'!$B$7:$R$2292,6,0)</f>
        <v>4.6891999999999996</v>
      </c>
      <c r="G22" s="61">
        <f t="shared" si="1"/>
        <v>17</v>
      </c>
      <c r="H22" s="60">
        <f>VLOOKUP($A22,'Return Data'!$B$7:$R$2292,7,0)</f>
        <v>4.2610999999999999</v>
      </c>
      <c r="I22" s="61">
        <f t="shared" si="2"/>
        <v>18</v>
      </c>
      <c r="J22" s="60">
        <f>VLOOKUP($A22,'Return Data'!$B$7:$R$2292,8,0)</f>
        <v>3.8736000000000002</v>
      </c>
      <c r="K22" s="61">
        <f t="shared" si="3"/>
        <v>17</v>
      </c>
      <c r="L22" s="60">
        <f>VLOOKUP($A22,'Return Data'!$B$7:$R$2292,9,0)</f>
        <v>5.3615000000000004</v>
      </c>
      <c r="M22" s="61">
        <f t="shared" si="4"/>
        <v>20</v>
      </c>
      <c r="N22" s="60">
        <f>VLOOKUP($A22,'Return Data'!$B$7:$R$2292,10,0)</f>
        <v>3.1977000000000002</v>
      </c>
      <c r="O22" s="61">
        <f t="shared" si="5"/>
        <v>10</v>
      </c>
      <c r="P22" s="60">
        <f>VLOOKUP($A22,'Return Data'!$B$7:$R$2292,11,0)</f>
        <v>3.5084</v>
      </c>
      <c r="Q22" s="61">
        <f t="shared" si="6"/>
        <v>12</v>
      </c>
      <c r="R22" s="60">
        <f>VLOOKUP($A22,'Return Data'!$B$7:$R$2292,12,0)</f>
        <v>3.5943999999999998</v>
      </c>
      <c r="S22" s="61">
        <f t="shared" si="7"/>
        <v>14</v>
      </c>
      <c r="T22" s="60">
        <f>VLOOKUP($A22,'Return Data'!$B$7:$R$2292,13,0)</f>
        <v>3.5404</v>
      </c>
      <c r="U22" s="61">
        <f t="shared" si="8"/>
        <v>17</v>
      </c>
      <c r="V22" s="60">
        <f>VLOOKUP($A22,'Return Data'!$B$7:$R$2292,17,0)</f>
        <v>4.1976000000000004</v>
      </c>
      <c r="W22" s="61">
        <f t="shared" si="9"/>
        <v>11</v>
      </c>
      <c r="X22" s="60">
        <f>VLOOKUP($A22,'Return Data'!$B$7:$R$2292,14,0)</f>
        <v>5.7290000000000001</v>
      </c>
      <c r="Y22" s="61">
        <f t="shared" si="10"/>
        <v>12</v>
      </c>
      <c r="Z22" s="60">
        <f>VLOOKUP($A22,'Return Data'!$B$7:$R$2292,16,0)</f>
        <v>7.1909000000000001</v>
      </c>
      <c r="AA22" s="62">
        <f t="shared" si="11"/>
        <v>14</v>
      </c>
    </row>
    <row r="23" spans="1:27" x14ac:dyDescent="0.3">
      <c r="A23" s="58" t="s">
        <v>993</v>
      </c>
      <c r="B23" s="59">
        <f>VLOOKUP($A23,'Return Data'!$B$7:$R$2292,3,0)</f>
        <v>44771</v>
      </c>
      <c r="C23" s="60">
        <f>VLOOKUP($A23,'Return Data'!$B$7:$R$2292,4,0)</f>
        <v>1413.5596</v>
      </c>
      <c r="D23" s="60">
        <f>VLOOKUP($A23,'Return Data'!$B$7:$R$2292,5,0)</f>
        <v>10.1196</v>
      </c>
      <c r="E23" s="61">
        <f t="shared" si="0"/>
        <v>8</v>
      </c>
      <c r="F23" s="60">
        <f>VLOOKUP($A23,'Return Data'!$B$7:$R$2292,6,0)</f>
        <v>5.9737</v>
      </c>
      <c r="G23" s="61">
        <f t="shared" si="1"/>
        <v>11</v>
      </c>
      <c r="H23" s="60">
        <f>VLOOKUP($A23,'Return Data'!$B$7:$R$2292,7,0)</f>
        <v>4.9960000000000004</v>
      </c>
      <c r="I23" s="61">
        <f t="shared" si="2"/>
        <v>11</v>
      </c>
      <c r="J23" s="60">
        <f>VLOOKUP($A23,'Return Data'!$B$7:$R$2292,8,0)</f>
        <v>4.6428000000000003</v>
      </c>
      <c r="K23" s="61">
        <f t="shared" si="3"/>
        <v>8</v>
      </c>
      <c r="L23" s="60">
        <f>VLOOKUP($A23,'Return Data'!$B$7:$R$2292,9,0)</f>
        <v>6.1757999999999997</v>
      </c>
      <c r="M23" s="61">
        <f t="shared" si="4"/>
        <v>12</v>
      </c>
      <c r="N23" s="60">
        <f>VLOOKUP($A23,'Return Data'!$B$7:$R$2292,10,0)</f>
        <v>3.3001</v>
      </c>
      <c r="O23" s="61">
        <f t="shared" si="5"/>
        <v>7</v>
      </c>
      <c r="P23" s="60">
        <f>VLOOKUP($A23,'Return Data'!$B$7:$R$2292,11,0)</f>
        <v>3.4941</v>
      </c>
      <c r="Q23" s="61">
        <f t="shared" si="6"/>
        <v>13</v>
      </c>
      <c r="R23" s="60">
        <f>VLOOKUP($A23,'Return Data'!$B$7:$R$2292,12,0)</f>
        <v>3.6105999999999998</v>
      </c>
      <c r="S23" s="61">
        <f t="shared" si="7"/>
        <v>13</v>
      </c>
      <c r="T23" s="60">
        <f>VLOOKUP($A23,'Return Data'!$B$7:$R$2292,13,0)</f>
        <v>3.6204999999999998</v>
      </c>
      <c r="U23" s="61">
        <f t="shared" si="8"/>
        <v>11</v>
      </c>
      <c r="V23" s="60">
        <f>VLOOKUP($A23,'Return Data'!$B$7:$R$2292,17,0)</f>
        <v>4.1459999999999999</v>
      </c>
      <c r="W23" s="61">
        <f t="shared" si="9"/>
        <v>14</v>
      </c>
      <c r="X23" s="60">
        <f>VLOOKUP($A23,'Return Data'!$B$7:$R$2292,14,0)</f>
        <v>5.5335999999999999</v>
      </c>
      <c r="Y23" s="61">
        <f t="shared" si="10"/>
        <v>17</v>
      </c>
      <c r="Z23" s="60">
        <f>VLOOKUP($A23,'Return Data'!$B$7:$R$2292,16,0)</f>
        <v>6.5541</v>
      </c>
      <c r="AA23" s="62">
        <f t="shared" si="11"/>
        <v>20</v>
      </c>
    </row>
    <row r="24" spans="1:27" x14ac:dyDescent="0.3">
      <c r="A24" s="58" t="s">
        <v>995</v>
      </c>
      <c r="B24" s="59">
        <f>VLOOKUP($A24,'Return Data'!$B$7:$R$2292,3,0)</f>
        <v>44771</v>
      </c>
      <c r="C24" s="60">
        <f>VLOOKUP($A24,'Return Data'!$B$7:$R$2292,4,0)</f>
        <v>1986.9011</v>
      </c>
      <c r="D24" s="60">
        <f>VLOOKUP($A24,'Return Data'!$B$7:$R$2292,5,0)</f>
        <v>14.0532</v>
      </c>
      <c r="E24" s="61">
        <f t="shared" si="0"/>
        <v>1</v>
      </c>
      <c r="F24" s="60">
        <f>VLOOKUP($A24,'Return Data'!$B$7:$R$2292,6,0)</f>
        <v>6.7683</v>
      </c>
      <c r="G24" s="61">
        <f t="shared" si="1"/>
        <v>8</v>
      </c>
      <c r="H24" s="60">
        <f>VLOOKUP($A24,'Return Data'!$B$7:$R$2292,7,0)</f>
        <v>5.5890000000000004</v>
      </c>
      <c r="I24" s="61">
        <f t="shared" si="2"/>
        <v>5</v>
      </c>
      <c r="J24" s="60">
        <f>VLOOKUP($A24,'Return Data'!$B$7:$R$2292,8,0)</f>
        <v>5.2037000000000004</v>
      </c>
      <c r="K24" s="61">
        <f t="shared" si="3"/>
        <v>3</v>
      </c>
      <c r="L24" s="60">
        <f>VLOOKUP($A24,'Return Data'!$B$7:$R$2292,9,0)</f>
        <v>7.0060000000000002</v>
      </c>
      <c r="M24" s="61">
        <f t="shared" si="4"/>
        <v>6</v>
      </c>
      <c r="N24" s="60">
        <f>VLOOKUP($A24,'Return Data'!$B$7:$R$2292,10,0)</f>
        <v>3.4698000000000002</v>
      </c>
      <c r="O24" s="61">
        <f t="shared" si="5"/>
        <v>5</v>
      </c>
      <c r="P24" s="60">
        <f>VLOOKUP($A24,'Return Data'!$B$7:$R$2292,11,0)</f>
        <v>3.6964000000000001</v>
      </c>
      <c r="Q24" s="61">
        <f t="shared" si="6"/>
        <v>8</v>
      </c>
      <c r="R24" s="60">
        <f>VLOOKUP($A24,'Return Data'!$B$7:$R$2292,12,0)</f>
        <v>3.6638999999999999</v>
      </c>
      <c r="S24" s="61">
        <f t="shared" si="7"/>
        <v>10</v>
      </c>
      <c r="T24" s="60">
        <f>VLOOKUP($A24,'Return Data'!$B$7:$R$2292,13,0)</f>
        <v>3.5842999999999998</v>
      </c>
      <c r="U24" s="61">
        <f t="shared" si="8"/>
        <v>14</v>
      </c>
      <c r="V24" s="60">
        <f>VLOOKUP($A24,'Return Data'!$B$7:$R$2292,17,0)</f>
        <v>4.0567000000000002</v>
      </c>
      <c r="W24" s="61">
        <f t="shared" si="9"/>
        <v>16</v>
      </c>
      <c r="X24" s="60">
        <f>VLOOKUP($A24,'Return Data'!$B$7:$R$2292,14,0)</f>
        <v>5.2346000000000004</v>
      </c>
      <c r="Y24" s="61">
        <f t="shared" si="10"/>
        <v>19</v>
      </c>
      <c r="Z24" s="60">
        <f>VLOOKUP($A24,'Return Data'!$B$7:$R$2292,16,0)</f>
        <v>6.9416000000000002</v>
      </c>
      <c r="AA24" s="62">
        <f t="shared" si="11"/>
        <v>17</v>
      </c>
    </row>
    <row r="25" spans="1:27" x14ac:dyDescent="0.3">
      <c r="A25" s="58" t="s">
        <v>998</v>
      </c>
      <c r="B25" s="59">
        <f>VLOOKUP($A25,'Return Data'!$B$7:$R$2292,3,0)</f>
        <v>44771</v>
      </c>
      <c r="C25" s="60">
        <f>VLOOKUP($A25,'Return Data'!$B$7:$R$2292,4,0)</f>
        <v>3203.0149999999999</v>
      </c>
      <c r="D25" s="60">
        <f>VLOOKUP($A25,'Return Data'!$B$7:$R$2292,5,0)</f>
        <v>7.3390000000000004</v>
      </c>
      <c r="E25" s="61">
        <f t="shared" si="0"/>
        <v>19</v>
      </c>
      <c r="F25" s="60">
        <f>VLOOKUP($A25,'Return Data'!$B$7:$R$2292,6,0)</f>
        <v>3.9540000000000002</v>
      </c>
      <c r="G25" s="61">
        <f t="shared" si="1"/>
        <v>20</v>
      </c>
      <c r="H25" s="60">
        <f>VLOOKUP($A25,'Return Data'!$B$7:$R$2292,7,0)</f>
        <v>4.2634999999999996</v>
      </c>
      <c r="I25" s="61">
        <f t="shared" si="2"/>
        <v>17</v>
      </c>
      <c r="J25" s="60">
        <f>VLOOKUP($A25,'Return Data'!$B$7:$R$2292,8,0)</f>
        <v>4.1619999999999999</v>
      </c>
      <c r="K25" s="61">
        <f t="shared" si="3"/>
        <v>14</v>
      </c>
      <c r="L25" s="60">
        <f>VLOOKUP($A25,'Return Data'!$B$7:$R$2292,9,0)</f>
        <v>6.7203999999999997</v>
      </c>
      <c r="M25" s="61">
        <f t="shared" si="4"/>
        <v>9</v>
      </c>
      <c r="N25" s="60">
        <f>VLOOKUP($A25,'Return Data'!$B$7:$R$2292,10,0)</f>
        <v>3.3647999999999998</v>
      </c>
      <c r="O25" s="61">
        <f t="shared" si="5"/>
        <v>6</v>
      </c>
      <c r="P25" s="60">
        <f>VLOOKUP($A25,'Return Data'!$B$7:$R$2292,11,0)</f>
        <v>3.8893</v>
      </c>
      <c r="Q25" s="61">
        <f t="shared" si="6"/>
        <v>4</v>
      </c>
      <c r="R25" s="60">
        <f>VLOOKUP($A25,'Return Data'!$B$7:$R$2292,12,0)</f>
        <v>4.0358000000000001</v>
      </c>
      <c r="S25" s="61">
        <f t="shared" si="7"/>
        <v>4</v>
      </c>
      <c r="T25" s="60">
        <f>VLOOKUP($A25,'Return Data'!$B$7:$R$2292,13,0)</f>
        <v>4.0846</v>
      </c>
      <c r="U25" s="61">
        <f t="shared" si="8"/>
        <v>4</v>
      </c>
      <c r="V25" s="60">
        <f>VLOOKUP($A25,'Return Data'!$B$7:$R$2292,17,0)</f>
        <v>4.9805000000000001</v>
      </c>
      <c r="W25" s="61">
        <f t="shared" si="9"/>
        <v>3</v>
      </c>
      <c r="X25" s="60">
        <f>VLOOKUP($A25,'Return Data'!$B$7:$R$2292,14,0)</f>
        <v>6.3307000000000002</v>
      </c>
      <c r="Y25" s="61">
        <f t="shared" si="10"/>
        <v>5</v>
      </c>
      <c r="Z25" s="60">
        <f>VLOOKUP($A25,'Return Data'!$B$7:$R$2292,16,0)</f>
        <v>7.7256</v>
      </c>
      <c r="AA25" s="62">
        <f t="shared" si="11"/>
        <v>6</v>
      </c>
    </row>
    <row r="26" spans="1:27" x14ac:dyDescent="0.3">
      <c r="A26" s="58" t="s">
        <v>1000</v>
      </c>
      <c r="B26" s="59">
        <f>VLOOKUP($A26,'Return Data'!$B$7:$R$2292,3,0)</f>
        <v>44771</v>
      </c>
      <c r="C26" s="60">
        <f>VLOOKUP($A26,'Return Data'!$B$7:$R$2292,4,0)</f>
        <v>25.855899999999998</v>
      </c>
      <c r="D26" s="60">
        <f>VLOOKUP($A26,'Return Data'!$B$7:$R$2292,5,0)</f>
        <v>11.1556</v>
      </c>
      <c r="E26" s="61">
        <f t="shared" si="0"/>
        <v>4</v>
      </c>
      <c r="F26" s="60">
        <f>VLOOKUP($A26,'Return Data'!$B$7:$R$2292,6,0)</f>
        <v>6.8739999999999997</v>
      </c>
      <c r="G26" s="61">
        <f t="shared" si="1"/>
        <v>7</v>
      </c>
      <c r="H26" s="60">
        <f>VLOOKUP($A26,'Return Data'!$B$7:$R$2292,7,0)</f>
        <v>5.4305000000000003</v>
      </c>
      <c r="I26" s="61">
        <f t="shared" si="2"/>
        <v>8</v>
      </c>
      <c r="J26" s="60">
        <f>VLOOKUP($A26,'Return Data'!$B$7:$R$2292,8,0)</f>
        <v>4.9097</v>
      </c>
      <c r="K26" s="61">
        <f t="shared" si="3"/>
        <v>4</v>
      </c>
      <c r="L26" s="60">
        <f>VLOOKUP($A26,'Return Data'!$B$7:$R$2292,9,0)</f>
        <v>6.5046999999999997</v>
      </c>
      <c r="M26" s="61">
        <f t="shared" si="4"/>
        <v>10</v>
      </c>
      <c r="N26" s="60">
        <f>VLOOKUP($A26,'Return Data'!$B$7:$R$2292,10,0)</f>
        <v>3.7690000000000001</v>
      </c>
      <c r="O26" s="61">
        <f t="shared" si="5"/>
        <v>2</v>
      </c>
      <c r="P26" s="60">
        <f>VLOOKUP($A26,'Return Data'!$B$7:$R$2292,11,0)</f>
        <v>4.1863999999999999</v>
      </c>
      <c r="Q26" s="61">
        <f t="shared" si="6"/>
        <v>3</v>
      </c>
      <c r="R26" s="60">
        <f>VLOOKUP($A26,'Return Data'!$B$7:$R$2292,12,0)</f>
        <v>4.0423999999999998</v>
      </c>
      <c r="S26" s="61">
        <f t="shared" si="7"/>
        <v>3</v>
      </c>
      <c r="T26" s="60">
        <f>VLOOKUP($A26,'Return Data'!$B$7:$R$2292,13,0)</f>
        <v>3.8260000000000001</v>
      </c>
      <c r="U26" s="61">
        <f t="shared" si="8"/>
        <v>5</v>
      </c>
      <c r="V26" s="60">
        <f>VLOOKUP($A26,'Return Data'!$B$7:$R$2292,17,0)</f>
        <v>4.4958999999999998</v>
      </c>
      <c r="W26" s="61">
        <f t="shared" si="9"/>
        <v>7</v>
      </c>
      <c r="X26" s="60">
        <f>VLOOKUP($A26,'Return Data'!$B$7:$R$2292,14,0)</f>
        <v>4.4759000000000002</v>
      </c>
      <c r="Y26" s="61">
        <f t="shared" si="10"/>
        <v>22</v>
      </c>
      <c r="Z26" s="60">
        <f>VLOOKUP($A26,'Return Data'!$B$7:$R$2292,16,0)</f>
        <v>5.6212</v>
      </c>
      <c r="AA26" s="62">
        <f t="shared" si="11"/>
        <v>22</v>
      </c>
    </row>
    <row r="27" spans="1:27" x14ac:dyDescent="0.3">
      <c r="A27" s="58" t="s">
        <v>1001</v>
      </c>
      <c r="B27" s="59">
        <f>VLOOKUP($A27,'Return Data'!$B$7:$R$2292,3,0)</f>
        <v>44771</v>
      </c>
      <c r="C27" s="60">
        <f>VLOOKUP($A27,'Return Data'!$B$7:$R$2292,4,0)</f>
        <v>2937.578</v>
      </c>
      <c r="D27" s="60">
        <f>VLOOKUP($A27,'Return Data'!$B$7:$R$2292,5,0)</f>
        <v>10.497299999999999</v>
      </c>
      <c r="E27" s="61">
        <f t="shared" si="0"/>
        <v>6</v>
      </c>
      <c r="F27" s="60">
        <f>VLOOKUP($A27,'Return Data'!$B$7:$R$2292,6,0)</f>
        <v>5.6291000000000002</v>
      </c>
      <c r="G27" s="61">
        <f t="shared" si="1"/>
        <v>14</v>
      </c>
      <c r="H27" s="60">
        <f>VLOOKUP($A27,'Return Data'!$B$7:$R$2292,7,0)</f>
        <v>4.6818999999999997</v>
      </c>
      <c r="I27" s="61">
        <f t="shared" si="2"/>
        <v>14</v>
      </c>
      <c r="J27" s="60">
        <f>VLOOKUP($A27,'Return Data'!$B$7:$R$2292,8,0)</f>
        <v>4.1458000000000004</v>
      </c>
      <c r="K27" s="61">
        <f t="shared" si="3"/>
        <v>15</v>
      </c>
      <c r="L27" s="60">
        <f>VLOOKUP($A27,'Return Data'!$B$7:$R$2292,9,0)</f>
        <v>5.9297000000000004</v>
      </c>
      <c r="M27" s="61">
        <f t="shared" si="4"/>
        <v>15</v>
      </c>
      <c r="N27" s="60">
        <f>VLOOKUP($A27,'Return Data'!$B$7:$R$2292,10,0)</f>
        <v>3.0207000000000002</v>
      </c>
      <c r="O27" s="61">
        <f t="shared" si="5"/>
        <v>15</v>
      </c>
      <c r="P27" s="60">
        <f>VLOOKUP($A27,'Return Data'!$B$7:$R$2292,11,0)</f>
        <v>3.4674</v>
      </c>
      <c r="Q27" s="61">
        <f t="shared" si="6"/>
        <v>14</v>
      </c>
      <c r="R27" s="60">
        <f>VLOOKUP($A27,'Return Data'!$B$7:$R$2292,12,0)</f>
        <v>3.5516999999999999</v>
      </c>
      <c r="S27" s="61">
        <f t="shared" si="7"/>
        <v>15</v>
      </c>
      <c r="T27" s="60">
        <f>VLOOKUP($A27,'Return Data'!$B$7:$R$2292,13,0)</f>
        <v>3.5541999999999998</v>
      </c>
      <c r="U27" s="61">
        <f t="shared" si="8"/>
        <v>16</v>
      </c>
      <c r="V27" s="60">
        <f>VLOOKUP($A27,'Return Data'!$B$7:$R$2292,17,0)</f>
        <v>3.9693000000000001</v>
      </c>
      <c r="W27" s="61">
        <f t="shared" si="9"/>
        <v>17</v>
      </c>
      <c r="X27" s="60">
        <f>VLOOKUP($A27,'Return Data'!$B$7:$R$2292,14,0)</f>
        <v>5.5347</v>
      </c>
      <c r="Y27" s="61">
        <f t="shared" si="10"/>
        <v>16</v>
      </c>
      <c r="Z27" s="60">
        <f>VLOOKUP($A27,'Return Data'!$B$7:$R$2292,16,0)</f>
        <v>7.4558999999999997</v>
      </c>
      <c r="AA27" s="62">
        <f t="shared" si="11"/>
        <v>12</v>
      </c>
    </row>
    <row r="28" spans="1:27" x14ac:dyDescent="0.3">
      <c r="A28" s="58" t="s">
        <v>1002</v>
      </c>
      <c r="B28" s="59">
        <f>VLOOKUP($A28,'Return Data'!$B$7:$R$2292,3,0)</f>
        <v>44771</v>
      </c>
      <c r="C28" s="60">
        <f>VLOOKUP($A28,'Return Data'!$B$7:$R$2292,4,0)</f>
        <v>2991.5068000000001</v>
      </c>
      <c r="D28" s="60">
        <f>VLOOKUP($A28,'Return Data'!$B$7:$R$2292,5,0)</f>
        <v>-6.6558000000000002</v>
      </c>
      <c r="E28" s="61">
        <f t="shared" si="0"/>
        <v>24</v>
      </c>
      <c r="F28" s="60">
        <f>VLOOKUP($A28,'Return Data'!$B$7:$R$2292,6,0)</f>
        <v>3.3982000000000001</v>
      </c>
      <c r="G28" s="61">
        <f t="shared" si="1"/>
        <v>23</v>
      </c>
      <c r="H28" s="60">
        <f>VLOOKUP($A28,'Return Data'!$B$7:$R$2292,7,0)</f>
        <v>3.6000999999999999</v>
      </c>
      <c r="I28" s="61">
        <f t="shared" si="2"/>
        <v>22</v>
      </c>
      <c r="J28" s="60">
        <f>VLOOKUP($A28,'Return Data'!$B$7:$R$2292,8,0)</f>
        <v>2.7924000000000002</v>
      </c>
      <c r="K28" s="61">
        <f t="shared" si="3"/>
        <v>23</v>
      </c>
      <c r="L28" s="60">
        <f>VLOOKUP($A28,'Return Data'!$B$7:$R$2292,9,0)</f>
        <v>4.4877000000000002</v>
      </c>
      <c r="M28" s="61">
        <f t="shared" si="4"/>
        <v>23</v>
      </c>
      <c r="N28" s="60">
        <f>VLOOKUP($A28,'Return Data'!$B$7:$R$2292,10,0)</f>
        <v>3.2120000000000002</v>
      </c>
      <c r="O28" s="61">
        <f t="shared" si="5"/>
        <v>9</v>
      </c>
      <c r="P28" s="60">
        <f>VLOOKUP($A28,'Return Data'!$B$7:$R$2292,11,0)</f>
        <v>3.8155999999999999</v>
      </c>
      <c r="Q28" s="61">
        <f t="shared" si="6"/>
        <v>5</v>
      </c>
      <c r="R28" s="60">
        <f>VLOOKUP($A28,'Return Data'!$B$7:$R$2292,12,0)</f>
        <v>3.7458999999999998</v>
      </c>
      <c r="S28" s="61">
        <f t="shared" si="7"/>
        <v>8</v>
      </c>
      <c r="T28" s="60">
        <f>VLOOKUP($A28,'Return Data'!$B$7:$R$2292,13,0)</f>
        <v>3.6196000000000002</v>
      </c>
      <c r="U28" s="61">
        <f t="shared" si="8"/>
        <v>12</v>
      </c>
      <c r="V28" s="60">
        <f>VLOOKUP($A28,'Return Data'!$B$7:$R$2292,17,0)</f>
        <v>3.8515000000000001</v>
      </c>
      <c r="W28" s="61">
        <f t="shared" si="9"/>
        <v>20</v>
      </c>
      <c r="X28" s="60">
        <f>VLOOKUP($A28,'Return Data'!$B$7:$R$2292,14,0)</f>
        <v>4.6833</v>
      </c>
      <c r="Y28" s="61">
        <f t="shared" si="10"/>
        <v>21</v>
      </c>
      <c r="Z28" s="60">
        <f>VLOOKUP($A28,'Return Data'!$B$7:$R$2292,16,0)</f>
        <v>5.2972999999999999</v>
      </c>
      <c r="AA28" s="62">
        <f t="shared" si="11"/>
        <v>23</v>
      </c>
    </row>
    <row r="29" spans="1:27" x14ac:dyDescent="0.3">
      <c r="A29" s="58" t="s">
        <v>1005</v>
      </c>
      <c r="B29" s="59">
        <f>VLOOKUP($A29,'Return Data'!$B$7:$R$2292,3,0)</f>
        <v>44771</v>
      </c>
      <c r="C29" s="60">
        <f>VLOOKUP($A29,'Return Data'!$B$7:$R$2292,4,0)</f>
        <v>3281.1696000000002</v>
      </c>
      <c r="D29" s="60">
        <f>VLOOKUP($A29,'Return Data'!$B$7:$R$2292,5,0)</f>
        <v>7.7763</v>
      </c>
      <c r="E29" s="61">
        <f t="shared" si="0"/>
        <v>17</v>
      </c>
      <c r="F29" s="60">
        <f>VLOOKUP($A29,'Return Data'!$B$7:$R$2292,6,0)</f>
        <v>6.5293000000000001</v>
      </c>
      <c r="G29" s="61">
        <f t="shared" si="1"/>
        <v>9</v>
      </c>
      <c r="H29" s="60">
        <f>VLOOKUP($A29,'Return Data'!$B$7:$R$2292,7,0)</f>
        <v>5.5250000000000004</v>
      </c>
      <c r="I29" s="61">
        <f t="shared" si="2"/>
        <v>7</v>
      </c>
      <c r="J29" s="60">
        <f>VLOOKUP($A29,'Return Data'!$B$7:$R$2292,8,0)</f>
        <v>4.4207999999999998</v>
      </c>
      <c r="K29" s="61">
        <f t="shared" si="3"/>
        <v>11</v>
      </c>
      <c r="L29" s="60">
        <f>VLOOKUP($A29,'Return Data'!$B$7:$R$2292,9,0)</f>
        <v>6.4535</v>
      </c>
      <c r="M29" s="61">
        <f t="shared" si="4"/>
        <v>11</v>
      </c>
      <c r="N29" s="60">
        <f>VLOOKUP($A29,'Return Data'!$B$7:$R$2292,10,0)</f>
        <v>2.9140999999999999</v>
      </c>
      <c r="O29" s="61">
        <f t="shared" si="5"/>
        <v>16</v>
      </c>
      <c r="P29" s="60">
        <f>VLOOKUP($A29,'Return Data'!$B$7:$R$2292,11,0)</f>
        <v>3.4618000000000002</v>
      </c>
      <c r="Q29" s="61">
        <f t="shared" si="6"/>
        <v>15</v>
      </c>
      <c r="R29" s="60">
        <f>VLOOKUP($A29,'Return Data'!$B$7:$R$2292,12,0)</f>
        <v>3.6482000000000001</v>
      </c>
      <c r="S29" s="61">
        <f t="shared" si="7"/>
        <v>11</v>
      </c>
      <c r="T29" s="60">
        <f>VLOOKUP($A29,'Return Data'!$B$7:$R$2292,13,0)</f>
        <v>3.6042000000000001</v>
      </c>
      <c r="U29" s="61">
        <f t="shared" si="8"/>
        <v>13</v>
      </c>
      <c r="V29" s="60">
        <f>VLOOKUP($A29,'Return Data'!$B$7:$R$2292,17,0)</f>
        <v>4.1641000000000004</v>
      </c>
      <c r="W29" s="61">
        <f t="shared" si="9"/>
        <v>12</v>
      </c>
      <c r="X29" s="60">
        <f>VLOOKUP($A29,'Return Data'!$B$7:$R$2292,14,0)</f>
        <v>5.6033999999999997</v>
      </c>
      <c r="Y29" s="61">
        <f t="shared" si="10"/>
        <v>14</v>
      </c>
      <c r="Z29" s="60">
        <f>VLOOKUP($A29,'Return Data'!$B$7:$R$2292,16,0)</f>
        <v>6.9695</v>
      </c>
      <c r="AA29" s="62">
        <f t="shared" si="11"/>
        <v>16</v>
      </c>
    </row>
    <row r="30" spans="1:27" x14ac:dyDescent="0.3">
      <c r="A30" s="58" t="s">
        <v>1006</v>
      </c>
      <c r="B30" s="59">
        <f>VLOOKUP($A30,'Return Data'!$B$7:$R$2292,3,0)</f>
        <v>0</v>
      </c>
      <c r="C30" s="60">
        <f>VLOOKUP($A30,'Return Data'!$B$7:$R$2292,4,0)</f>
        <v>0</v>
      </c>
      <c r="D30" s="60">
        <f>VLOOKUP($A30,'Return Data'!$B$7:$R$2292,5,0)</f>
        <v>0</v>
      </c>
      <c r="E30" s="61">
        <f t="shared" si="0"/>
        <v>22</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44771</v>
      </c>
      <c r="C31" s="60">
        <f>VLOOKUP($A31,'Return Data'!$B$7:$R$2292,4,0)</f>
        <v>2924.6774</v>
      </c>
      <c r="D31" s="60">
        <f>VLOOKUP($A31,'Return Data'!$B$7:$R$2292,5,0)</f>
        <v>11.5402</v>
      </c>
      <c r="E31" s="61">
        <f t="shared" si="0"/>
        <v>3</v>
      </c>
      <c r="F31" s="60">
        <f>VLOOKUP($A31,'Return Data'!$B$7:$R$2292,6,0)</f>
        <v>6.1599000000000004</v>
      </c>
      <c r="G31" s="61">
        <f t="shared" si="1"/>
        <v>10</v>
      </c>
      <c r="H31" s="60">
        <f>VLOOKUP($A31,'Return Data'!$B$7:$R$2292,7,0)</f>
        <v>5.8087999999999997</v>
      </c>
      <c r="I31" s="61">
        <f t="shared" si="2"/>
        <v>4</v>
      </c>
      <c r="J31" s="60">
        <f>VLOOKUP($A31,'Return Data'!$B$7:$R$2292,8,0)</f>
        <v>4.5114999999999998</v>
      </c>
      <c r="K31" s="61">
        <f t="shared" si="3"/>
        <v>9</v>
      </c>
      <c r="L31" s="60">
        <f>VLOOKUP($A31,'Return Data'!$B$7:$R$2292,9,0)</f>
        <v>6.0776000000000003</v>
      </c>
      <c r="M31" s="61">
        <f t="shared" si="4"/>
        <v>13</v>
      </c>
      <c r="N31" s="60">
        <f>VLOOKUP($A31,'Return Data'!$B$7:$R$2292,10,0)</f>
        <v>3.5379</v>
      </c>
      <c r="O31" s="61">
        <f t="shared" si="5"/>
        <v>4</v>
      </c>
      <c r="P31" s="60">
        <f>VLOOKUP($A31,'Return Data'!$B$7:$R$2292,11,0)</f>
        <v>3.7932999999999999</v>
      </c>
      <c r="Q31" s="61">
        <f t="shared" si="6"/>
        <v>6</v>
      </c>
      <c r="R31" s="60">
        <f>VLOOKUP($A31,'Return Data'!$B$7:$R$2292,12,0)</f>
        <v>3.7126999999999999</v>
      </c>
      <c r="S31" s="61">
        <f t="shared" si="7"/>
        <v>9</v>
      </c>
      <c r="T31" s="60">
        <f>VLOOKUP($A31,'Return Data'!$B$7:$R$2292,13,0)</f>
        <v>8.9061000000000003</v>
      </c>
      <c r="U31" s="61">
        <f t="shared" si="8"/>
        <v>2</v>
      </c>
      <c r="V31" s="60">
        <f>VLOOKUP($A31,'Return Data'!$B$7:$R$2292,17,0)</f>
        <v>6.6410999999999998</v>
      </c>
      <c r="W31" s="61">
        <f t="shared" si="9"/>
        <v>2</v>
      </c>
      <c r="X31" s="60">
        <f>VLOOKUP($A31,'Return Data'!$B$7:$R$2292,14,0)</f>
        <v>7.3109999999999999</v>
      </c>
      <c r="Y31" s="61">
        <f>RANK(X31,X$8:X$31,0)</f>
        <v>3</v>
      </c>
      <c r="Z31" s="60">
        <f>VLOOKUP($A31,'Return Data'!$B$7:$R$2292,16,0)</f>
        <v>6.8459000000000003</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7.5243416666666674</v>
      </c>
      <c r="E33" s="69"/>
      <c r="F33" s="70">
        <f>AVERAGE(F8:F31)</f>
        <v>5.9525374999999983</v>
      </c>
      <c r="G33" s="69"/>
      <c r="H33" s="70">
        <f>AVERAGE(H8:H31)</f>
        <v>4.7800624999999997</v>
      </c>
      <c r="I33" s="69"/>
      <c r="J33" s="70">
        <f>AVERAGE(J8:J31)</f>
        <v>4.1222916666666665</v>
      </c>
      <c r="K33" s="69"/>
      <c r="L33" s="70">
        <f>AVERAGE(L8:L31)</f>
        <v>6.1954874999999987</v>
      </c>
      <c r="M33" s="69"/>
      <c r="N33" s="70">
        <f>AVERAGE(N8:N31)</f>
        <v>2.9382125000000001</v>
      </c>
      <c r="O33" s="69"/>
      <c r="P33" s="70">
        <f>AVERAGE(P8:P31)</f>
        <v>3.5850666666666675</v>
      </c>
      <c r="Q33" s="69"/>
      <c r="R33" s="70">
        <f>AVERAGE(R8:R31)</f>
        <v>3.8336208333333328</v>
      </c>
      <c r="S33" s="69"/>
      <c r="T33" s="70">
        <f>AVERAGE(T8:T31)</f>
        <v>4.2409249999999998</v>
      </c>
      <c r="U33" s="69"/>
      <c r="V33" s="70">
        <f>AVERAGE(V8:V31)</f>
        <v>4.5691083333333342</v>
      </c>
      <c r="W33" s="69"/>
      <c r="X33" s="70">
        <f>AVERAGE(X8:X31)</f>
        <v>5.8690086956521741</v>
      </c>
      <c r="Y33" s="69"/>
      <c r="Z33" s="70">
        <f>AVERAGE(Z8:Z31)</f>
        <v>6.9576125000000006</v>
      </c>
      <c r="AA33" s="71"/>
    </row>
    <row r="34" spans="1:27" x14ac:dyDescent="0.3">
      <c r="A34" s="68" t="s">
        <v>28</v>
      </c>
      <c r="B34" s="69"/>
      <c r="C34" s="69"/>
      <c r="D34" s="70">
        <f>MIN(D8:D31)</f>
        <v>-6.6558000000000002</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4.3715999999999999</v>
      </c>
      <c r="Y34" s="69"/>
      <c r="Z34" s="70">
        <f>MIN(Z8:Z31)</f>
        <v>0</v>
      </c>
      <c r="AA34" s="71"/>
    </row>
    <row r="35" spans="1:27" ht="15" thickBot="1" x14ac:dyDescent="0.35">
      <c r="A35" s="72" t="s">
        <v>29</v>
      </c>
      <c r="B35" s="73"/>
      <c r="C35" s="73"/>
      <c r="D35" s="74">
        <f>MAX(D8:D31)</f>
        <v>14.0532</v>
      </c>
      <c r="E35" s="73"/>
      <c r="F35" s="74">
        <f>MAX(F8:F31)</f>
        <v>12.359500000000001</v>
      </c>
      <c r="G35" s="73"/>
      <c r="H35" s="74">
        <f>MAX(H8:H31)</f>
        <v>7.7262000000000004</v>
      </c>
      <c r="I35" s="73"/>
      <c r="J35" s="74">
        <f>MAX(J8:J31)</f>
        <v>5.5704000000000002</v>
      </c>
      <c r="K35" s="73"/>
      <c r="L35" s="74">
        <f>MAX(L8:L31)</f>
        <v>10.1822</v>
      </c>
      <c r="M35" s="73"/>
      <c r="N35" s="74">
        <f>MAX(N8:N31)</f>
        <v>4.3540999999999999</v>
      </c>
      <c r="O35" s="73"/>
      <c r="P35" s="74">
        <f>MAX(P8:P31)</f>
        <v>8.9048999999999996</v>
      </c>
      <c r="Q35" s="73"/>
      <c r="R35" s="74">
        <f>MAX(R8:R31)</f>
        <v>13.054399999999999</v>
      </c>
      <c r="S35" s="73"/>
      <c r="T35" s="74">
        <f>MAX(T8:T31)</f>
        <v>17.317499999999999</v>
      </c>
      <c r="U35" s="73"/>
      <c r="V35" s="74">
        <f>MAX(V8:V31)</f>
        <v>14.8172</v>
      </c>
      <c r="W35" s="73"/>
      <c r="X35" s="74">
        <f>MAX(X8:X31)</f>
        <v>8.3611000000000004</v>
      </c>
      <c r="Y35" s="73"/>
      <c r="Z35" s="74">
        <f>MAX(Z8:Z31)</f>
        <v>9.0779999999999994</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44771</v>
      </c>
      <c r="C8" s="60">
        <f>VLOOKUP($A8,'Return Data'!$B$7:$R$2292,4,0)</f>
        <v>540.79269999999997</v>
      </c>
      <c r="D8" s="60">
        <f>VLOOKUP($A8,'Return Data'!$B$7:$R$2292,5,0)</f>
        <v>9.5258000000000003</v>
      </c>
      <c r="E8" s="61">
        <f t="shared" ref="E8:E31" si="0">RANK(D8,D$8:D$31,0)</f>
        <v>9</v>
      </c>
      <c r="F8" s="60">
        <f>VLOOKUP($A8,'Return Data'!$B$7:$R$2292,6,0)</f>
        <v>7.4805999999999999</v>
      </c>
      <c r="G8" s="61">
        <f t="shared" ref="G8:G31" si="1">RANK(F8,F$8:F$31,0)</f>
        <v>4</v>
      </c>
      <c r="H8" s="60">
        <f>VLOOKUP($A8,'Return Data'!$B$7:$R$2292,7,0)</f>
        <v>5.5162000000000004</v>
      </c>
      <c r="I8" s="61">
        <f t="shared" ref="I8:I31" si="2">RANK(H8,H$8:H$31,0)</f>
        <v>4</v>
      </c>
      <c r="J8" s="60">
        <f>VLOOKUP($A8,'Return Data'!$B$7:$R$2292,8,0)</f>
        <v>4.0374999999999996</v>
      </c>
      <c r="K8" s="61">
        <f t="shared" ref="K8:K31" si="3">RANK(J8,J$8:J$31,0)</f>
        <v>8</v>
      </c>
      <c r="L8" s="60">
        <f>VLOOKUP($A8,'Return Data'!$B$7:$R$2292,9,0)</f>
        <v>6.7354000000000003</v>
      </c>
      <c r="M8" s="61">
        <f t="shared" ref="M8:M31" si="4">RANK(L8,L$8:L$31,0)</f>
        <v>4</v>
      </c>
      <c r="N8" s="60">
        <f>VLOOKUP($A8,'Return Data'!$B$7:$R$2292,10,0)</f>
        <v>2.8586999999999998</v>
      </c>
      <c r="O8" s="61">
        <f t="shared" ref="O8:O31" si="5">RANK(N8,N$8:N$31,0)</f>
        <v>4</v>
      </c>
      <c r="P8" s="60">
        <f>VLOOKUP($A8,'Return Data'!$B$7:$R$2292,11,0)</f>
        <v>3.3422000000000001</v>
      </c>
      <c r="Q8" s="61">
        <f t="shared" ref="Q8:Q31" si="6">RANK(P8,P$8:P$31,0)</f>
        <v>3</v>
      </c>
      <c r="R8" s="60">
        <f>VLOOKUP($A8,'Return Data'!$B$7:$R$2292,12,0)</f>
        <v>3.3117999999999999</v>
      </c>
      <c r="S8" s="61">
        <f t="shared" ref="S8:S31" si="7">RANK(R8,R$8:R$31,0)</f>
        <v>8</v>
      </c>
      <c r="T8" s="60">
        <f>VLOOKUP($A8,'Return Data'!$B$7:$R$2292,13,0)</f>
        <v>3.2841</v>
      </c>
      <c r="U8" s="61">
        <f t="shared" ref="U8:U31" si="8">RANK(T8,T$8:T$31,0)</f>
        <v>6</v>
      </c>
      <c r="V8" s="60">
        <f>VLOOKUP($A8,'Return Data'!$B$7:$R$2292,17,0)</f>
        <v>3.9651000000000001</v>
      </c>
      <c r="W8" s="61">
        <f t="shared" ref="W8:W31" si="9">RANK(V8,V$8:V$31,0)</f>
        <v>6</v>
      </c>
      <c r="X8" s="60">
        <f>VLOOKUP($A8,'Return Data'!$B$7:$R$2292,14,0)</f>
        <v>5.4625000000000004</v>
      </c>
      <c r="Y8" s="61">
        <f t="shared" ref="Y8:Y29" si="10">RANK(X8,X$8:X$31,0)</f>
        <v>10</v>
      </c>
      <c r="Z8" s="60">
        <f>VLOOKUP($A8,'Return Data'!$B$7:$R$2292,16,0)</f>
        <v>7.2160000000000002</v>
      </c>
      <c r="AA8" s="62">
        <f t="shared" ref="AA8:AA31" si="11">RANK(Z8,Z$8:Z$31,0)</f>
        <v>12</v>
      </c>
    </row>
    <row r="9" spans="1:27" x14ac:dyDescent="0.3">
      <c r="A9" s="58" t="s">
        <v>964</v>
      </c>
      <c r="B9" s="59">
        <f>VLOOKUP($A9,'Return Data'!$B$7:$R$2292,3,0)</f>
        <v>44771</v>
      </c>
      <c r="C9" s="60">
        <f>VLOOKUP($A9,'Return Data'!$B$7:$R$2292,4,0)</f>
        <v>2519.6761000000001</v>
      </c>
      <c r="D9" s="60">
        <f>VLOOKUP($A9,'Return Data'!$B$7:$R$2292,5,0)</f>
        <v>9.6720000000000006</v>
      </c>
      <c r="E9" s="61">
        <f t="shared" si="0"/>
        <v>8</v>
      </c>
      <c r="F9" s="60">
        <f>VLOOKUP($A9,'Return Data'!$B$7:$R$2292,6,0)</f>
        <v>6.6647999999999996</v>
      </c>
      <c r="G9" s="61">
        <f t="shared" si="1"/>
        <v>5</v>
      </c>
      <c r="H9" s="60">
        <f>VLOOKUP($A9,'Return Data'!$B$7:$R$2292,7,0)</f>
        <v>4.7973999999999997</v>
      </c>
      <c r="I9" s="61">
        <f t="shared" si="2"/>
        <v>9</v>
      </c>
      <c r="J9" s="60">
        <f>VLOOKUP($A9,'Return Data'!$B$7:$R$2292,8,0)</f>
        <v>3.6230000000000002</v>
      </c>
      <c r="K9" s="61">
        <f t="shared" si="3"/>
        <v>13</v>
      </c>
      <c r="L9" s="60">
        <f>VLOOKUP($A9,'Return Data'!$B$7:$R$2292,9,0)</f>
        <v>6.4414999999999996</v>
      </c>
      <c r="M9" s="61">
        <f t="shared" si="4"/>
        <v>6</v>
      </c>
      <c r="N9" s="60">
        <f>VLOOKUP($A9,'Return Data'!$B$7:$R$2292,10,0)</f>
        <v>2.7763</v>
      </c>
      <c r="O9" s="61">
        <f t="shared" si="5"/>
        <v>8</v>
      </c>
      <c r="P9" s="60">
        <f>VLOOKUP($A9,'Return Data'!$B$7:$R$2292,11,0)</f>
        <v>3.3140000000000001</v>
      </c>
      <c r="Q9" s="61">
        <f t="shared" si="6"/>
        <v>4</v>
      </c>
      <c r="R9" s="60">
        <f>VLOOKUP($A9,'Return Data'!$B$7:$R$2292,12,0)</f>
        <v>3.4430000000000001</v>
      </c>
      <c r="S9" s="61">
        <f t="shared" si="7"/>
        <v>3</v>
      </c>
      <c r="T9" s="60">
        <f>VLOOKUP($A9,'Return Data'!$B$7:$R$2292,13,0)</f>
        <v>3.4411</v>
      </c>
      <c r="U9" s="61">
        <f t="shared" si="8"/>
        <v>3</v>
      </c>
      <c r="V9" s="60">
        <f>VLOOKUP($A9,'Return Data'!$B$7:$R$2292,17,0)</f>
        <v>3.9424000000000001</v>
      </c>
      <c r="W9" s="61">
        <f t="shared" si="9"/>
        <v>7</v>
      </c>
      <c r="X9" s="60">
        <f>VLOOKUP($A9,'Return Data'!$B$7:$R$2292,14,0)</f>
        <v>5.4669999999999996</v>
      </c>
      <c r="Y9" s="61">
        <f t="shared" si="10"/>
        <v>9</v>
      </c>
      <c r="Z9" s="60">
        <f>VLOOKUP($A9,'Return Data'!$B$7:$R$2292,16,0)</f>
        <v>7.4801000000000002</v>
      </c>
      <c r="AA9" s="62">
        <f t="shared" si="11"/>
        <v>5</v>
      </c>
    </row>
    <row r="10" spans="1:27" x14ac:dyDescent="0.3">
      <c r="A10" s="58" t="s">
        <v>1981</v>
      </c>
      <c r="B10" s="59">
        <f>VLOOKUP($A10,'Return Data'!$B$7:$R$2292,3,0)</f>
        <v>44771</v>
      </c>
      <c r="C10" s="60">
        <f>VLOOKUP($A10,'Return Data'!$B$7:$R$2292,4,0)</f>
        <v>33.0687</v>
      </c>
      <c r="D10" s="60">
        <f>VLOOKUP($A10,'Return Data'!$B$7:$R$2292,5,0)</f>
        <v>8.6113999999999997</v>
      </c>
      <c r="E10" s="61">
        <f t="shared" si="0"/>
        <v>12</v>
      </c>
      <c r="F10" s="60">
        <f>VLOOKUP($A10,'Return Data'!$B$7:$R$2292,6,0)</f>
        <v>4.8216999999999999</v>
      </c>
      <c r="G10" s="61">
        <f t="shared" si="1"/>
        <v>16</v>
      </c>
      <c r="H10" s="60">
        <f>VLOOKUP($A10,'Return Data'!$B$7:$R$2292,7,0)</f>
        <v>3.8029000000000002</v>
      </c>
      <c r="I10" s="61">
        <f t="shared" si="2"/>
        <v>16</v>
      </c>
      <c r="J10" s="60">
        <f>VLOOKUP($A10,'Return Data'!$B$7:$R$2292,8,0)</f>
        <v>3.7345000000000002</v>
      </c>
      <c r="K10" s="61">
        <f t="shared" si="3"/>
        <v>12</v>
      </c>
      <c r="L10" s="60">
        <f>VLOOKUP($A10,'Return Data'!$B$7:$R$2292,9,0)</f>
        <v>6.4320000000000004</v>
      </c>
      <c r="M10" s="61">
        <f t="shared" si="4"/>
        <v>7</v>
      </c>
      <c r="N10" s="60">
        <f>VLOOKUP($A10,'Return Data'!$B$7:$R$2292,10,0)</f>
        <v>1.6564000000000001</v>
      </c>
      <c r="O10" s="61">
        <f t="shared" si="5"/>
        <v>22</v>
      </c>
      <c r="P10" s="60">
        <f>VLOOKUP($A10,'Return Data'!$B$7:$R$2292,11,0)</f>
        <v>2.427</v>
      </c>
      <c r="Q10" s="61">
        <f t="shared" si="6"/>
        <v>21</v>
      </c>
      <c r="R10" s="60">
        <f>VLOOKUP($A10,'Return Data'!$B$7:$R$2292,12,0)</f>
        <v>2.6722999999999999</v>
      </c>
      <c r="S10" s="61">
        <f t="shared" si="7"/>
        <v>21</v>
      </c>
      <c r="T10" s="60">
        <f>VLOOKUP($A10,'Return Data'!$B$7:$R$2292,13,0)</f>
        <v>2.6315</v>
      </c>
      <c r="U10" s="61">
        <f t="shared" si="8"/>
        <v>23</v>
      </c>
      <c r="V10" s="60">
        <f>VLOOKUP($A10,'Return Data'!$B$7:$R$2292,17,0)</f>
        <v>3.4230999999999998</v>
      </c>
      <c r="W10" s="61">
        <f t="shared" si="9"/>
        <v>16</v>
      </c>
      <c r="X10" s="60">
        <f>VLOOKUP($A10,'Return Data'!$B$7:$R$2292,14,0)</f>
        <v>5.0904999999999996</v>
      </c>
      <c r="Y10" s="61">
        <f t="shared" si="10"/>
        <v>15</v>
      </c>
      <c r="Z10" s="60">
        <f>VLOOKUP($A10,'Return Data'!$B$7:$R$2292,16,0)</f>
        <v>7.3872999999999998</v>
      </c>
      <c r="AA10" s="62">
        <f t="shared" si="11"/>
        <v>7</v>
      </c>
    </row>
    <row r="11" spans="1:27" x14ac:dyDescent="0.3">
      <c r="A11" s="58" t="s">
        <v>968</v>
      </c>
      <c r="B11" s="59">
        <f>VLOOKUP($A11,'Return Data'!$B$7:$R$2292,3,0)</f>
        <v>44771</v>
      </c>
      <c r="C11" s="60">
        <f>VLOOKUP($A11,'Return Data'!$B$7:$R$2292,4,0)</f>
        <v>34.519100000000002</v>
      </c>
      <c r="D11" s="60">
        <f>VLOOKUP($A11,'Return Data'!$B$7:$R$2292,5,0)</f>
        <v>8.4610000000000003</v>
      </c>
      <c r="E11" s="61">
        <f t="shared" si="0"/>
        <v>13</v>
      </c>
      <c r="F11" s="60">
        <f>VLOOKUP($A11,'Return Data'!$B$7:$R$2292,6,0)</f>
        <v>3.3492999999999999</v>
      </c>
      <c r="G11" s="61">
        <f t="shared" si="1"/>
        <v>21</v>
      </c>
      <c r="H11" s="60">
        <f>VLOOKUP($A11,'Return Data'!$B$7:$R$2292,7,0)</f>
        <v>3.2195</v>
      </c>
      <c r="I11" s="61">
        <f t="shared" si="2"/>
        <v>22</v>
      </c>
      <c r="J11" s="60">
        <f>VLOOKUP($A11,'Return Data'!$B$7:$R$2292,8,0)</f>
        <v>3.4561999999999999</v>
      </c>
      <c r="K11" s="61">
        <f t="shared" si="3"/>
        <v>18</v>
      </c>
      <c r="L11" s="60">
        <f>VLOOKUP($A11,'Return Data'!$B$7:$R$2292,9,0)</f>
        <v>5.2637999999999998</v>
      </c>
      <c r="M11" s="61">
        <f t="shared" si="4"/>
        <v>19</v>
      </c>
      <c r="N11" s="60">
        <f>VLOOKUP($A11,'Return Data'!$B$7:$R$2292,10,0)</f>
        <v>2.6257000000000001</v>
      </c>
      <c r="O11" s="61">
        <f t="shared" si="5"/>
        <v>12</v>
      </c>
      <c r="P11" s="60">
        <f>VLOOKUP($A11,'Return Data'!$B$7:$R$2292,11,0)</f>
        <v>3.1025999999999998</v>
      </c>
      <c r="Q11" s="61">
        <f t="shared" si="6"/>
        <v>12</v>
      </c>
      <c r="R11" s="60">
        <f>VLOOKUP($A11,'Return Data'!$B$7:$R$2292,12,0)</f>
        <v>3.1591</v>
      </c>
      <c r="S11" s="61">
        <f t="shared" si="7"/>
        <v>13</v>
      </c>
      <c r="T11" s="60">
        <f>VLOOKUP($A11,'Return Data'!$B$7:$R$2292,13,0)</f>
        <v>3.0815000000000001</v>
      </c>
      <c r="U11" s="61">
        <f t="shared" si="8"/>
        <v>13</v>
      </c>
      <c r="V11" s="60">
        <f>VLOOKUP($A11,'Return Data'!$B$7:$R$2292,17,0)</f>
        <v>3.3471000000000002</v>
      </c>
      <c r="W11" s="61">
        <f t="shared" si="9"/>
        <v>22</v>
      </c>
      <c r="X11" s="60">
        <f>VLOOKUP($A11,'Return Data'!$B$7:$R$2292,14,0)</f>
        <v>4.7624000000000004</v>
      </c>
      <c r="Y11" s="61">
        <f t="shared" si="10"/>
        <v>18</v>
      </c>
      <c r="Z11" s="60">
        <f>VLOOKUP($A11,'Return Data'!$B$7:$R$2292,16,0)</f>
        <v>7.3738999999999999</v>
      </c>
      <c r="AA11" s="62">
        <f t="shared" si="11"/>
        <v>8</v>
      </c>
    </row>
    <row r="12" spans="1:27" x14ac:dyDescent="0.3">
      <c r="A12" s="58" t="s">
        <v>970</v>
      </c>
      <c r="B12" s="59">
        <f>VLOOKUP($A12,'Return Data'!$B$7:$R$2292,3,0)</f>
        <v>44771</v>
      </c>
      <c r="C12" s="60">
        <f>VLOOKUP($A12,'Return Data'!$B$7:$R$2292,4,0)</f>
        <v>16.245699999999999</v>
      </c>
      <c r="D12" s="60">
        <f>VLOOKUP($A12,'Return Data'!$B$7:$R$2292,5,0)</f>
        <v>9.2140000000000004</v>
      </c>
      <c r="E12" s="61">
        <f t="shared" si="0"/>
        <v>11</v>
      </c>
      <c r="F12" s="60">
        <f>VLOOKUP($A12,'Return Data'!$B$7:$R$2292,6,0)</f>
        <v>5.4695</v>
      </c>
      <c r="G12" s="61">
        <f t="shared" si="1"/>
        <v>11</v>
      </c>
      <c r="H12" s="60">
        <f>VLOOKUP($A12,'Return Data'!$B$7:$R$2292,7,0)</f>
        <v>4.1759000000000004</v>
      </c>
      <c r="I12" s="61">
        <f t="shared" si="2"/>
        <v>14</v>
      </c>
      <c r="J12" s="60">
        <f>VLOOKUP($A12,'Return Data'!$B$7:$R$2292,8,0)</f>
        <v>3.5192999999999999</v>
      </c>
      <c r="K12" s="61">
        <f t="shared" si="3"/>
        <v>16</v>
      </c>
      <c r="L12" s="60">
        <f>VLOOKUP($A12,'Return Data'!$B$7:$R$2292,9,0)</f>
        <v>5.5068999999999999</v>
      </c>
      <c r="M12" s="61">
        <f t="shared" si="4"/>
        <v>13</v>
      </c>
      <c r="N12" s="60">
        <f>VLOOKUP($A12,'Return Data'!$B$7:$R$2292,10,0)</f>
        <v>2.7793999999999999</v>
      </c>
      <c r="O12" s="61">
        <f t="shared" si="5"/>
        <v>7</v>
      </c>
      <c r="P12" s="60">
        <f>VLOOKUP($A12,'Return Data'!$B$7:$R$2292,11,0)</f>
        <v>3.2273999999999998</v>
      </c>
      <c r="Q12" s="61">
        <f t="shared" si="6"/>
        <v>6</v>
      </c>
      <c r="R12" s="60">
        <f>VLOOKUP($A12,'Return Data'!$B$7:$R$2292,12,0)</f>
        <v>3.3386999999999998</v>
      </c>
      <c r="S12" s="61">
        <f t="shared" si="7"/>
        <v>7</v>
      </c>
      <c r="T12" s="60">
        <f>VLOOKUP($A12,'Return Data'!$B$7:$R$2292,13,0)</f>
        <v>3.2528000000000001</v>
      </c>
      <c r="U12" s="61">
        <f t="shared" si="8"/>
        <v>7</v>
      </c>
      <c r="V12" s="60">
        <f>VLOOKUP($A12,'Return Data'!$B$7:$R$2292,17,0)</f>
        <v>3.6741999999999999</v>
      </c>
      <c r="W12" s="61">
        <f t="shared" si="9"/>
        <v>12</v>
      </c>
      <c r="X12" s="60">
        <f>VLOOKUP($A12,'Return Data'!$B$7:$R$2292,14,0)</f>
        <v>5.5160999999999998</v>
      </c>
      <c r="Y12" s="61">
        <f t="shared" si="10"/>
        <v>6</v>
      </c>
      <c r="Z12" s="60">
        <f>VLOOKUP($A12,'Return Data'!$B$7:$R$2292,16,0)</f>
        <v>6.7849000000000004</v>
      </c>
      <c r="AA12" s="62">
        <f t="shared" si="11"/>
        <v>17</v>
      </c>
    </row>
    <row r="13" spans="1:27" x14ac:dyDescent="0.3">
      <c r="A13" s="58" t="s">
        <v>1795</v>
      </c>
      <c r="B13" s="59">
        <f>VLOOKUP($A13,'Return Data'!$B$7:$R$2292,3,0)</f>
        <v>44771</v>
      </c>
      <c r="C13" s="60">
        <f>VLOOKUP($A13,'Return Data'!$B$7:$R$2292,4,0)</f>
        <v>32.495600000000003</v>
      </c>
      <c r="D13" s="60">
        <f>VLOOKUP($A13,'Return Data'!$B$7:$R$2292,5,0)</f>
        <v>4.9428999999999998</v>
      </c>
      <c r="E13" s="61">
        <f t="shared" si="0"/>
        <v>20</v>
      </c>
      <c r="F13" s="60">
        <f>VLOOKUP($A13,'Return Data'!$B$7:$R$2292,6,0)</f>
        <v>4.9817</v>
      </c>
      <c r="G13" s="61">
        <f t="shared" si="1"/>
        <v>15</v>
      </c>
      <c r="H13" s="60">
        <f>VLOOKUP($A13,'Return Data'!$B$7:$R$2292,7,0)</f>
        <v>4.9950999999999999</v>
      </c>
      <c r="I13" s="61">
        <f t="shared" si="2"/>
        <v>7</v>
      </c>
      <c r="J13" s="60">
        <f>VLOOKUP($A13,'Return Data'!$B$7:$R$2292,8,0)</f>
        <v>4.8791000000000002</v>
      </c>
      <c r="K13" s="61">
        <f t="shared" si="3"/>
        <v>2</v>
      </c>
      <c r="L13" s="60">
        <f>VLOOKUP($A13,'Return Data'!$B$7:$R$2292,9,0)</f>
        <v>4.7283999999999997</v>
      </c>
      <c r="M13" s="61">
        <f t="shared" si="4"/>
        <v>22</v>
      </c>
      <c r="N13" s="60">
        <f>VLOOKUP($A13,'Return Data'!$B$7:$R$2292,10,0)</f>
        <v>4.3544999999999998</v>
      </c>
      <c r="O13" s="61">
        <f t="shared" si="5"/>
        <v>1</v>
      </c>
      <c r="P13" s="60">
        <f>VLOOKUP($A13,'Return Data'!$B$7:$R$2292,11,0)</f>
        <v>43.974299999999999</v>
      </c>
      <c r="Q13" s="61">
        <f t="shared" si="6"/>
        <v>1</v>
      </c>
      <c r="R13" s="60">
        <f>VLOOKUP($A13,'Return Data'!$B$7:$R$2292,12,0)</f>
        <v>37.626100000000001</v>
      </c>
      <c r="S13" s="61">
        <f t="shared" si="7"/>
        <v>1</v>
      </c>
      <c r="T13" s="60">
        <f>VLOOKUP($A13,'Return Data'!$B$7:$R$2292,13,0)</f>
        <v>36.961399999999998</v>
      </c>
      <c r="U13" s="61">
        <f t="shared" si="8"/>
        <v>1</v>
      </c>
      <c r="V13" s="60">
        <f>VLOOKUP($A13,'Return Data'!$B$7:$R$2292,17,0)</f>
        <v>23.918700000000001</v>
      </c>
      <c r="W13" s="61">
        <f t="shared" si="9"/>
        <v>1</v>
      </c>
      <c r="X13" s="60">
        <f>VLOOKUP($A13,'Return Data'!$B$7:$R$2292,14,0)</f>
        <v>13.651199999999999</v>
      </c>
      <c r="Y13" s="61">
        <f t="shared" si="10"/>
        <v>1</v>
      </c>
      <c r="Z13" s="60">
        <f>VLOOKUP($A13,'Return Data'!$B$7:$R$2292,16,0)</f>
        <v>10.304600000000001</v>
      </c>
      <c r="AA13" s="62">
        <f t="shared" si="11"/>
        <v>1</v>
      </c>
    </row>
    <row r="14" spans="1:27" x14ac:dyDescent="0.3">
      <c r="A14" s="58" t="s">
        <v>975</v>
      </c>
      <c r="B14" s="59">
        <f>VLOOKUP($A14,'Return Data'!$B$7:$R$2292,3,0)</f>
        <v>44771</v>
      </c>
      <c r="C14" s="60">
        <f>VLOOKUP($A14,'Return Data'!$B$7:$R$2292,4,0)</f>
        <v>47.130099999999999</v>
      </c>
      <c r="D14" s="60">
        <f>VLOOKUP($A14,'Return Data'!$B$7:$R$2292,5,0)</f>
        <v>-0.23230000000000001</v>
      </c>
      <c r="E14" s="61">
        <f t="shared" si="0"/>
        <v>22</v>
      </c>
      <c r="F14" s="60">
        <f>VLOOKUP($A14,'Return Data'!$B$7:$R$2292,6,0)</f>
        <v>6.3796999999999997</v>
      </c>
      <c r="G14" s="61">
        <f t="shared" si="1"/>
        <v>6</v>
      </c>
      <c r="H14" s="60">
        <f>VLOOKUP($A14,'Return Data'!$B$7:$R$2292,7,0)</f>
        <v>4.2740999999999998</v>
      </c>
      <c r="I14" s="61">
        <f t="shared" si="2"/>
        <v>11</v>
      </c>
      <c r="J14" s="60">
        <f>VLOOKUP($A14,'Return Data'!$B$7:$R$2292,8,0)</f>
        <v>3.7448999999999999</v>
      </c>
      <c r="K14" s="61">
        <f t="shared" si="3"/>
        <v>11</v>
      </c>
      <c r="L14" s="60">
        <f>VLOOKUP($A14,'Return Data'!$B$7:$R$2292,9,0)</f>
        <v>7.1486000000000001</v>
      </c>
      <c r="M14" s="61">
        <f t="shared" si="4"/>
        <v>3</v>
      </c>
      <c r="N14" s="60">
        <f>VLOOKUP($A14,'Return Data'!$B$7:$R$2292,10,0)</f>
        <v>2.0985</v>
      </c>
      <c r="O14" s="61">
        <f t="shared" si="5"/>
        <v>19</v>
      </c>
      <c r="P14" s="60">
        <f>VLOOKUP($A14,'Return Data'!$B$7:$R$2292,11,0)</f>
        <v>2.6699000000000002</v>
      </c>
      <c r="Q14" s="61">
        <f t="shared" si="6"/>
        <v>19</v>
      </c>
      <c r="R14" s="60">
        <f>VLOOKUP($A14,'Return Data'!$B$7:$R$2292,12,0)</f>
        <v>2.7711000000000001</v>
      </c>
      <c r="S14" s="61">
        <f t="shared" si="7"/>
        <v>20</v>
      </c>
      <c r="T14" s="60">
        <f>VLOOKUP($A14,'Return Data'!$B$7:$R$2292,13,0)</f>
        <v>3.0085000000000002</v>
      </c>
      <c r="U14" s="61">
        <f t="shared" si="8"/>
        <v>14</v>
      </c>
      <c r="V14" s="60">
        <f>VLOOKUP($A14,'Return Data'!$B$7:$R$2292,17,0)</f>
        <v>4.1185</v>
      </c>
      <c r="W14" s="61">
        <f t="shared" si="9"/>
        <v>4</v>
      </c>
      <c r="X14" s="60">
        <f>VLOOKUP($A14,'Return Data'!$B$7:$R$2292,14,0)</f>
        <v>5.4791999999999996</v>
      </c>
      <c r="Y14" s="61">
        <f t="shared" si="10"/>
        <v>8</v>
      </c>
      <c r="Z14" s="60">
        <f>VLOOKUP($A14,'Return Data'!$B$7:$R$2292,16,0)</f>
        <v>7.0651999999999999</v>
      </c>
      <c r="AA14" s="62">
        <f t="shared" si="11"/>
        <v>16</v>
      </c>
    </row>
    <row r="15" spans="1:27" x14ac:dyDescent="0.3">
      <c r="A15" s="58" t="s">
        <v>977</v>
      </c>
      <c r="B15" s="59">
        <f>VLOOKUP($A15,'Return Data'!$B$7:$R$2292,3,0)</f>
        <v>44771</v>
      </c>
      <c r="C15" s="60">
        <f>VLOOKUP($A15,'Return Data'!$B$7:$R$2292,4,0)</f>
        <v>16.866399999999999</v>
      </c>
      <c r="D15" s="60">
        <f>VLOOKUP($A15,'Return Data'!$B$7:$R$2292,5,0)</f>
        <v>8.0088000000000008</v>
      </c>
      <c r="E15" s="61">
        <f t="shared" si="0"/>
        <v>16</v>
      </c>
      <c r="F15" s="60">
        <f>VLOOKUP($A15,'Return Data'!$B$7:$R$2292,6,0)</f>
        <v>3.3913000000000002</v>
      </c>
      <c r="G15" s="61">
        <f t="shared" si="1"/>
        <v>20</v>
      </c>
      <c r="H15" s="60">
        <f>VLOOKUP($A15,'Return Data'!$B$7:$R$2292,7,0)</f>
        <v>3.6196000000000002</v>
      </c>
      <c r="I15" s="61">
        <f t="shared" si="2"/>
        <v>18</v>
      </c>
      <c r="J15" s="60">
        <f>VLOOKUP($A15,'Return Data'!$B$7:$R$2292,8,0)</f>
        <v>3.0642</v>
      </c>
      <c r="K15" s="61">
        <f t="shared" si="3"/>
        <v>21</v>
      </c>
      <c r="L15" s="60">
        <f>VLOOKUP($A15,'Return Data'!$B$7:$R$2292,9,0)</f>
        <v>5.3323999999999998</v>
      </c>
      <c r="M15" s="61">
        <f t="shared" si="4"/>
        <v>17</v>
      </c>
      <c r="N15" s="60">
        <f>VLOOKUP($A15,'Return Data'!$B$7:$R$2292,10,0)</f>
        <v>2.0508000000000002</v>
      </c>
      <c r="O15" s="61">
        <f t="shared" si="5"/>
        <v>20</v>
      </c>
      <c r="P15" s="60">
        <f>VLOOKUP($A15,'Return Data'!$B$7:$R$2292,11,0)</f>
        <v>2.6101999999999999</v>
      </c>
      <c r="Q15" s="61">
        <f t="shared" si="6"/>
        <v>20</v>
      </c>
      <c r="R15" s="60">
        <f>VLOOKUP($A15,'Return Data'!$B$7:$R$2292,12,0)</f>
        <v>2.9266999999999999</v>
      </c>
      <c r="S15" s="61">
        <f t="shared" si="7"/>
        <v>18</v>
      </c>
      <c r="T15" s="60">
        <f>VLOOKUP($A15,'Return Data'!$B$7:$R$2292,13,0)</f>
        <v>2.8357999999999999</v>
      </c>
      <c r="U15" s="61">
        <f t="shared" si="8"/>
        <v>20</v>
      </c>
      <c r="V15" s="60">
        <f>VLOOKUP($A15,'Return Data'!$B$7:$R$2292,17,0)</f>
        <v>3.3761999999999999</v>
      </c>
      <c r="W15" s="61">
        <f t="shared" si="9"/>
        <v>21</v>
      </c>
      <c r="X15" s="60">
        <f>VLOOKUP($A15,'Return Data'!$B$7:$R$2292,14,0)</f>
        <v>3.6269999999999998</v>
      </c>
      <c r="Y15" s="61">
        <f t="shared" si="10"/>
        <v>23</v>
      </c>
      <c r="Z15" s="60">
        <f>VLOOKUP($A15,'Return Data'!$B$7:$R$2292,16,0)</f>
        <v>3.3656000000000001</v>
      </c>
      <c r="AA15" s="62">
        <f t="shared" si="11"/>
        <v>23</v>
      </c>
    </row>
    <row r="16" spans="1:27" x14ac:dyDescent="0.3">
      <c r="A16" s="58" t="s">
        <v>979</v>
      </c>
      <c r="B16" s="59">
        <f>VLOOKUP($A16,'Return Data'!$B$7:$R$2292,3,0)</f>
        <v>44771</v>
      </c>
      <c r="C16" s="60">
        <f>VLOOKUP($A16,'Return Data'!$B$7:$R$2292,4,0)</f>
        <v>435.4357</v>
      </c>
      <c r="D16" s="60">
        <f>VLOOKUP($A16,'Return Data'!$B$7:$R$2292,5,0)</f>
        <v>-6.6459999999999999</v>
      </c>
      <c r="E16" s="61">
        <f t="shared" si="0"/>
        <v>23</v>
      </c>
      <c r="F16" s="60">
        <f>VLOOKUP($A16,'Return Data'!$B$7:$R$2292,6,0)</f>
        <v>12.2394</v>
      </c>
      <c r="G16" s="61">
        <f t="shared" si="1"/>
        <v>1</v>
      </c>
      <c r="H16" s="60">
        <f>VLOOKUP($A16,'Return Data'!$B$7:$R$2292,7,0)</f>
        <v>6.6653000000000002</v>
      </c>
      <c r="I16" s="61">
        <f t="shared" si="2"/>
        <v>2</v>
      </c>
      <c r="J16" s="60">
        <f>VLOOKUP($A16,'Return Data'!$B$7:$R$2292,8,0)</f>
        <v>4.6702000000000004</v>
      </c>
      <c r="K16" s="61">
        <f t="shared" si="3"/>
        <v>4</v>
      </c>
      <c r="L16" s="60">
        <f>VLOOKUP($A16,'Return Data'!$B$7:$R$2292,9,0)</f>
        <v>10.061199999999999</v>
      </c>
      <c r="M16" s="61">
        <f t="shared" si="4"/>
        <v>1</v>
      </c>
      <c r="N16" s="60">
        <f>VLOOKUP($A16,'Return Data'!$B$7:$R$2292,10,0)</f>
        <v>1.0367</v>
      </c>
      <c r="O16" s="61">
        <f t="shared" si="5"/>
        <v>23</v>
      </c>
      <c r="P16" s="60">
        <f>VLOOKUP($A16,'Return Data'!$B$7:$R$2292,11,0)</f>
        <v>2.0074000000000001</v>
      </c>
      <c r="Q16" s="61">
        <f t="shared" si="6"/>
        <v>23</v>
      </c>
      <c r="R16" s="60">
        <f>VLOOKUP($A16,'Return Data'!$B$7:$R$2292,12,0)</f>
        <v>2.0451000000000001</v>
      </c>
      <c r="S16" s="61">
        <f t="shared" si="7"/>
        <v>23</v>
      </c>
      <c r="T16" s="60">
        <f>VLOOKUP($A16,'Return Data'!$B$7:$R$2292,13,0)</f>
        <v>2.7706</v>
      </c>
      <c r="U16" s="61">
        <f t="shared" si="8"/>
        <v>22</v>
      </c>
      <c r="V16" s="60">
        <f>VLOOKUP($A16,'Return Data'!$B$7:$R$2292,17,0)</f>
        <v>4.0357000000000003</v>
      </c>
      <c r="W16" s="61">
        <f t="shared" si="9"/>
        <v>5</v>
      </c>
      <c r="X16" s="60">
        <f>VLOOKUP($A16,'Return Data'!$B$7:$R$2292,14,0)</f>
        <v>5.6730999999999998</v>
      </c>
      <c r="Y16" s="61">
        <f t="shared" si="10"/>
        <v>4</v>
      </c>
      <c r="Z16" s="60">
        <f>VLOOKUP($A16,'Return Data'!$B$7:$R$2292,16,0)</f>
        <v>7.6932999999999998</v>
      </c>
      <c r="AA16" s="62">
        <f t="shared" si="11"/>
        <v>2</v>
      </c>
    </row>
    <row r="17" spans="1:27" x14ac:dyDescent="0.3">
      <c r="A17" s="58" t="s">
        <v>982</v>
      </c>
      <c r="B17" s="59">
        <f>VLOOKUP($A17,'Return Data'!$B$7:$R$2292,3,0)</f>
        <v>44771</v>
      </c>
      <c r="C17" s="60">
        <f>VLOOKUP($A17,'Return Data'!$B$7:$R$2292,4,0)</f>
        <v>31.610099999999999</v>
      </c>
      <c r="D17" s="60">
        <f>VLOOKUP($A17,'Return Data'!$B$7:$R$2292,5,0)</f>
        <v>13.746</v>
      </c>
      <c r="E17" s="61">
        <f t="shared" si="0"/>
        <v>1</v>
      </c>
      <c r="F17" s="60">
        <f>VLOOKUP($A17,'Return Data'!$B$7:$R$2292,6,0)</f>
        <v>8.5507000000000009</v>
      </c>
      <c r="G17" s="61">
        <f t="shared" si="1"/>
        <v>3</v>
      </c>
      <c r="H17" s="60">
        <f>VLOOKUP($A17,'Return Data'!$B$7:$R$2292,7,0)</f>
        <v>5.3334999999999999</v>
      </c>
      <c r="I17" s="61">
        <f t="shared" si="2"/>
        <v>5</v>
      </c>
      <c r="J17" s="60">
        <f>VLOOKUP($A17,'Return Data'!$B$7:$R$2292,8,0)</f>
        <v>5.0575000000000001</v>
      </c>
      <c r="K17" s="61">
        <f t="shared" si="3"/>
        <v>1</v>
      </c>
      <c r="L17" s="60">
        <f>VLOOKUP($A17,'Return Data'!$B$7:$R$2292,9,0)</f>
        <v>6.6059000000000001</v>
      </c>
      <c r="M17" s="61">
        <f t="shared" si="4"/>
        <v>5</v>
      </c>
      <c r="N17" s="60">
        <f>VLOOKUP($A17,'Return Data'!$B$7:$R$2292,10,0)</f>
        <v>2.8279000000000001</v>
      </c>
      <c r="O17" s="61">
        <f t="shared" si="5"/>
        <v>6</v>
      </c>
      <c r="P17" s="60">
        <f>VLOOKUP($A17,'Return Data'!$B$7:$R$2292,11,0)</f>
        <v>3.0910000000000002</v>
      </c>
      <c r="Q17" s="61">
        <f t="shared" si="6"/>
        <v>13</v>
      </c>
      <c r="R17" s="60">
        <f>VLOOKUP($A17,'Return Data'!$B$7:$R$2292,12,0)</f>
        <v>3.1707999999999998</v>
      </c>
      <c r="S17" s="61">
        <f t="shared" si="7"/>
        <v>10</v>
      </c>
      <c r="T17" s="60">
        <f>VLOOKUP($A17,'Return Data'!$B$7:$R$2292,13,0)</f>
        <v>3.1398999999999999</v>
      </c>
      <c r="U17" s="61">
        <f t="shared" si="8"/>
        <v>9</v>
      </c>
      <c r="V17" s="60">
        <f>VLOOKUP($A17,'Return Data'!$B$7:$R$2292,17,0)</f>
        <v>3.573</v>
      </c>
      <c r="W17" s="61">
        <f t="shared" si="9"/>
        <v>15</v>
      </c>
      <c r="X17" s="60">
        <f>VLOOKUP($A17,'Return Data'!$B$7:$R$2292,14,0)</f>
        <v>5.1224999999999996</v>
      </c>
      <c r="Y17" s="61">
        <f t="shared" si="10"/>
        <v>14</v>
      </c>
      <c r="Z17" s="60">
        <f>VLOOKUP($A17,'Return Data'!$B$7:$R$2292,16,0)</f>
        <v>7.2061999999999999</v>
      </c>
      <c r="AA17" s="62">
        <f t="shared" si="11"/>
        <v>13</v>
      </c>
    </row>
    <row r="18" spans="1:27" x14ac:dyDescent="0.3">
      <c r="A18" s="58" t="s">
        <v>983</v>
      </c>
      <c r="B18" s="59">
        <f>VLOOKUP($A18,'Return Data'!$B$7:$R$2292,3,0)</f>
        <v>44771</v>
      </c>
      <c r="C18" s="60">
        <f>VLOOKUP($A18,'Return Data'!$B$7:$R$2292,4,0)</f>
        <v>3098.8298</v>
      </c>
      <c r="D18" s="60">
        <f>VLOOKUP($A18,'Return Data'!$B$7:$R$2292,5,0)</f>
        <v>8.2858000000000001</v>
      </c>
      <c r="E18" s="61">
        <f t="shared" si="0"/>
        <v>14</v>
      </c>
      <c r="F18" s="60">
        <f>VLOOKUP($A18,'Return Data'!$B$7:$R$2292,6,0)</f>
        <v>4.0743999999999998</v>
      </c>
      <c r="G18" s="61">
        <f t="shared" si="1"/>
        <v>19</v>
      </c>
      <c r="H18" s="60">
        <f>VLOOKUP($A18,'Return Data'!$B$7:$R$2292,7,0)</f>
        <v>3.6101000000000001</v>
      </c>
      <c r="I18" s="61">
        <f t="shared" si="2"/>
        <v>19</v>
      </c>
      <c r="J18" s="60">
        <f>VLOOKUP($A18,'Return Data'!$B$7:$R$2292,8,0)</f>
        <v>2.7833999999999999</v>
      </c>
      <c r="K18" s="61">
        <f t="shared" si="3"/>
        <v>22</v>
      </c>
      <c r="L18" s="60">
        <f>VLOOKUP($A18,'Return Data'!$B$7:$R$2292,9,0)</f>
        <v>5.5041000000000002</v>
      </c>
      <c r="M18" s="61">
        <f t="shared" si="4"/>
        <v>14</v>
      </c>
      <c r="N18" s="60">
        <f>VLOOKUP($A18,'Return Data'!$B$7:$R$2292,10,0)</f>
        <v>2.5638000000000001</v>
      </c>
      <c r="O18" s="61">
        <f t="shared" si="5"/>
        <v>14</v>
      </c>
      <c r="P18" s="60">
        <f>VLOOKUP($A18,'Return Data'!$B$7:$R$2292,11,0)</f>
        <v>3.1093999999999999</v>
      </c>
      <c r="Q18" s="61">
        <f t="shared" si="6"/>
        <v>11</v>
      </c>
      <c r="R18" s="60">
        <f>VLOOKUP($A18,'Return Data'!$B$7:$R$2292,12,0)</f>
        <v>3.1640999999999999</v>
      </c>
      <c r="S18" s="61">
        <f t="shared" si="7"/>
        <v>11</v>
      </c>
      <c r="T18" s="60">
        <f>VLOOKUP($A18,'Return Data'!$B$7:$R$2292,13,0)</f>
        <v>3.0821000000000001</v>
      </c>
      <c r="U18" s="61">
        <f t="shared" si="8"/>
        <v>12</v>
      </c>
      <c r="V18" s="60">
        <f>VLOOKUP($A18,'Return Data'!$B$7:$R$2292,17,0)</f>
        <v>3.6269</v>
      </c>
      <c r="W18" s="61">
        <f t="shared" si="9"/>
        <v>14</v>
      </c>
      <c r="X18" s="60">
        <f>VLOOKUP($A18,'Return Data'!$B$7:$R$2292,14,0)</f>
        <v>5.2702999999999998</v>
      </c>
      <c r="Y18" s="61">
        <f t="shared" si="10"/>
        <v>12</v>
      </c>
      <c r="Z18" s="60">
        <f>VLOOKUP($A18,'Return Data'!$B$7:$R$2292,16,0)</f>
        <v>7.5496999999999996</v>
      </c>
      <c r="AA18" s="62">
        <f t="shared" si="11"/>
        <v>4</v>
      </c>
    </row>
    <row r="19" spans="1:27" x14ac:dyDescent="0.3">
      <c r="A19" s="58" t="s">
        <v>985</v>
      </c>
      <c r="B19" s="59">
        <f>VLOOKUP($A19,'Return Data'!$B$7:$R$2292,3,0)</f>
        <v>44771</v>
      </c>
      <c r="C19" s="60">
        <f>VLOOKUP($A19,'Return Data'!$B$7:$R$2292,4,0)</f>
        <v>30.498899999999999</v>
      </c>
      <c r="D19" s="60">
        <f>VLOOKUP($A19,'Return Data'!$B$7:$R$2292,5,0)</f>
        <v>9.9358000000000004</v>
      </c>
      <c r="E19" s="61">
        <f t="shared" si="0"/>
        <v>7</v>
      </c>
      <c r="F19" s="60">
        <f>VLOOKUP($A19,'Return Data'!$B$7:$R$2292,6,0)</f>
        <v>4.3498000000000001</v>
      </c>
      <c r="G19" s="61">
        <f t="shared" si="1"/>
        <v>17</v>
      </c>
      <c r="H19" s="60">
        <f>VLOOKUP($A19,'Return Data'!$B$7:$R$2292,7,0)</f>
        <v>3.3359999999999999</v>
      </c>
      <c r="I19" s="61">
        <f t="shared" si="2"/>
        <v>21</v>
      </c>
      <c r="J19" s="60">
        <f>VLOOKUP($A19,'Return Data'!$B$7:$R$2292,8,0)</f>
        <v>3.2010000000000001</v>
      </c>
      <c r="K19" s="61">
        <f t="shared" si="3"/>
        <v>20</v>
      </c>
      <c r="L19" s="60">
        <f>VLOOKUP($A19,'Return Data'!$B$7:$R$2292,9,0)</f>
        <v>4.7938999999999998</v>
      </c>
      <c r="M19" s="61">
        <f t="shared" si="4"/>
        <v>21</v>
      </c>
      <c r="N19" s="60">
        <f>VLOOKUP($A19,'Return Data'!$B$7:$R$2292,10,0)</f>
        <v>2.6383000000000001</v>
      </c>
      <c r="O19" s="61">
        <f t="shared" si="5"/>
        <v>11</v>
      </c>
      <c r="P19" s="60">
        <f>VLOOKUP($A19,'Return Data'!$B$7:$R$2292,11,0)</f>
        <v>3.2094999999999998</v>
      </c>
      <c r="Q19" s="61">
        <f t="shared" si="6"/>
        <v>8</v>
      </c>
      <c r="R19" s="60">
        <f>VLOOKUP($A19,'Return Data'!$B$7:$R$2292,12,0)</f>
        <v>3.3393999999999999</v>
      </c>
      <c r="S19" s="61">
        <f t="shared" si="7"/>
        <v>6</v>
      </c>
      <c r="T19" s="60">
        <f>VLOOKUP($A19,'Return Data'!$B$7:$R$2292,13,0)</f>
        <v>3.2136</v>
      </c>
      <c r="U19" s="61">
        <f t="shared" si="8"/>
        <v>8</v>
      </c>
      <c r="V19" s="60">
        <f>VLOOKUP($A19,'Return Data'!$B$7:$R$2292,17,0)</f>
        <v>3.3934000000000002</v>
      </c>
      <c r="W19" s="61">
        <f t="shared" si="9"/>
        <v>20</v>
      </c>
      <c r="X19" s="60">
        <f>VLOOKUP($A19,'Return Data'!$B$7:$R$2292,14,0)</f>
        <v>8.0862999999999996</v>
      </c>
      <c r="Y19" s="61">
        <f t="shared" si="10"/>
        <v>2</v>
      </c>
      <c r="Z19" s="60">
        <f>VLOOKUP($A19,'Return Data'!$B$7:$R$2292,16,0)</f>
        <v>7.2904</v>
      </c>
      <c r="AA19" s="62">
        <f t="shared" si="11"/>
        <v>9</v>
      </c>
    </row>
    <row r="20" spans="1:27" x14ac:dyDescent="0.3">
      <c r="A20" s="58" t="s">
        <v>987</v>
      </c>
      <c r="B20" s="59">
        <f>VLOOKUP($A20,'Return Data'!$B$7:$R$2292,3,0)</f>
        <v>44771</v>
      </c>
      <c r="C20" s="60">
        <f>VLOOKUP($A20,'Return Data'!$B$7:$R$2292,4,0)</f>
        <v>2744.3604999999998</v>
      </c>
      <c r="D20" s="60">
        <f>VLOOKUP($A20,'Return Data'!$B$7:$R$2292,5,0)</f>
        <v>6.7816000000000001</v>
      </c>
      <c r="E20" s="61">
        <f t="shared" si="0"/>
        <v>18</v>
      </c>
      <c r="F20" s="60">
        <f>VLOOKUP($A20,'Return Data'!$B$7:$R$2292,6,0)</f>
        <v>10.2887</v>
      </c>
      <c r="G20" s="61">
        <f t="shared" si="1"/>
        <v>2</v>
      </c>
      <c r="H20" s="60">
        <f>VLOOKUP($A20,'Return Data'!$B$7:$R$2292,7,0)</f>
        <v>6.9538000000000002</v>
      </c>
      <c r="I20" s="61">
        <f t="shared" si="2"/>
        <v>1</v>
      </c>
      <c r="J20" s="60">
        <f>VLOOKUP($A20,'Return Data'!$B$7:$R$2292,8,0)</f>
        <v>4.8037999999999998</v>
      </c>
      <c r="K20" s="61">
        <f t="shared" si="3"/>
        <v>3</v>
      </c>
      <c r="L20" s="60">
        <f>VLOOKUP($A20,'Return Data'!$B$7:$R$2292,9,0)</f>
        <v>7.9420999999999999</v>
      </c>
      <c r="M20" s="61">
        <f t="shared" si="4"/>
        <v>2</v>
      </c>
      <c r="N20" s="60">
        <f>VLOOKUP($A20,'Return Data'!$B$7:$R$2292,10,0)</f>
        <v>1.7382</v>
      </c>
      <c r="O20" s="61">
        <f t="shared" si="5"/>
        <v>21</v>
      </c>
      <c r="P20" s="60">
        <f>VLOOKUP($A20,'Return Data'!$B$7:$R$2292,11,0)</f>
        <v>2.3809</v>
      </c>
      <c r="Q20" s="61">
        <f t="shared" si="6"/>
        <v>22</v>
      </c>
      <c r="R20" s="60">
        <f>VLOOKUP($A20,'Return Data'!$B$7:$R$2292,12,0)</f>
        <v>2.5630999999999999</v>
      </c>
      <c r="S20" s="61">
        <f t="shared" si="7"/>
        <v>22</v>
      </c>
      <c r="T20" s="60">
        <f>VLOOKUP($A20,'Return Data'!$B$7:$R$2292,13,0)</f>
        <v>2.867</v>
      </c>
      <c r="U20" s="61">
        <f t="shared" si="8"/>
        <v>19</v>
      </c>
      <c r="V20" s="60">
        <f>VLOOKUP($A20,'Return Data'!$B$7:$R$2292,17,0)</f>
        <v>3.7219000000000002</v>
      </c>
      <c r="W20" s="61">
        <f t="shared" si="9"/>
        <v>9</v>
      </c>
      <c r="X20" s="60">
        <f>VLOOKUP($A20,'Return Data'!$B$7:$R$2292,14,0)</f>
        <v>5.5031999999999996</v>
      </c>
      <c r="Y20" s="61">
        <f t="shared" si="10"/>
        <v>7</v>
      </c>
      <c r="Z20" s="60">
        <f>VLOOKUP($A20,'Return Data'!$B$7:$R$2292,16,0)</f>
        <v>7.2595000000000001</v>
      </c>
      <c r="AA20" s="62">
        <f t="shared" si="11"/>
        <v>11</v>
      </c>
    </row>
    <row r="21" spans="1:27" x14ac:dyDescent="0.3">
      <c r="A21" s="58" t="s">
        <v>990</v>
      </c>
      <c r="B21" s="59">
        <f>VLOOKUP($A21,'Return Data'!$B$7:$R$2292,3,0)</f>
        <v>44771</v>
      </c>
      <c r="C21" s="60">
        <f>VLOOKUP($A21,'Return Data'!$B$7:$R$2292,4,0)</f>
        <v>23.159500000000001</v>
      </c>
      <c r="D21" s="60">
        <f>VLOOKUP($A21,'Return Data'!$B$7:$R$2292,5,0)</f>
        <v>10.2471</v>
      </c>
      <c r="E21" s="61">
        <f t="shared" si="0"/>
        <v>5</v>
      </c>
      <c r="F21" s="60">
        <f>VLOOKUP($A21,'Return Data'!$B$7:$R$2292,6,0)</f>
        <v>5.1505000000000001</v>
      </c>
      <c r="G21" s="61">
        <f t="shared" si="1"/>
        <v>13</v>
      </c>
      <c r="H21" s="60">
        <f>VLOOKUP($A21,'Return Data'!$B$7:$R$2292,7,0)</f>
        <v>4.2587000000000002</v>
      </c>
      <c r="I21" s="61">
        <f t="shared" si="2"/>
        <v>12</v>
      </c>
      <c r="J21" s="60">
        <f>VLOOKUP($A21,'Return Data'!$B$7:$R$2292,8,0)</f>
        <v>3.5283000000000002</v>
      </c>
      <c r="K21" s="61">
        <f t="shared" si="3"/>
        <v>15</v>
      </c>
      <c r="L21" s="60">
        <f>VLOOKUP($A21,'Return Data'!$B$7:$R$2292,9,0)</f>
        <v>5.3292000000000002</v>
      </c>
      <c r="M21" s="61">
        <f t="shared" si="4"/>
        <v>18</v>
      </c>
      <c r="N21" s="60">
        <f>VLOOKUP($A21,'Return Data'!$B$7:$R$2292,10,0)</f>
        <v>2.4762</v>
      </c>
      <c r="O21" s="61">
        <f t="shared" si="5"/>
        <v>17</v>
      </c>
      <c r="P21" s="60">
        <f>VLOOKUP($A21,'Return Data'!$B$7:$R$2292,11,0)</f>
        <v>2.9908000000000001</v>
      </c>
      <c r="Q21" s="61">
        <f t="shared" si="6"/>
        <v>15</v>
      </c>
      <c r="R21" s="60">
        <f>VLOOKUP($A21,'Return Data'!$B$7:$R$2292,12,0)</f>
        <v>3.0908000000000002</v>
      </c>
      <c r="S21" s="61">
        <f t="shared" si="7"/>
        <v>14</v>
      </c>
      <c r="T21" s="60">
        <f>VLOOKUP($A21,'Return Data'!$B$7:$R$2292,13,0)</f>
        <v>3.0878000000000001</v>
      </c>
      <c r="U21" s="61">
        <f t="shared" si="8"/>
        <v>11</v>
      </c>
      <c r="V21" s="60">
        <f>VLOOKUP($A21,'Return Data'!$B$7:$R$2292,17,0)</f>
        <v>3.7097000000000002</v>
      </c>
      <c r="W21" s="61">
        <f t="shared" si="9"/>
        <v>11</v>
      </c>
      <c r="X21" s="60">
        <f>VLOOKUP($A21,'Return Data'!$B$7:$R$2292,14,0)</f>
        <v>4.9207000000000001</v>
      </c>
      <c r="Y21" s="61">
        <f t="shared" si="10"/>
        <v>17</v>
      </c>
      <c r="Z21" s="60">
        <f>VLOOKUP($A21,'Return Data'!$B$7:$R$2292,16,0)</f>
        <v>7.4699</v>
      </c>
      <c r="AA21" s="62">
        <f t="shared" si="11"/>
        <v>6</v>
      </c>
    </row>
    <row r="22" spans="1:27" x14ac:dyDescent="0.3">
      <c r="A22" s="58" t="s">
        <v>991</v>
      </c>
      <c r="B22" s="59">
        <f>VLOOKUP($A22,'Return Data'!$B$7:$R$2292,3,0)</f>
        <v>44771</v>
      </c>
      <c r="C22" s="60">
        <f>VLOOKUP($A22,'Return Data'!$B$7:$R$2292,4,0)</f>
        <v>32.692100000000003</v>
      </c>
      <c r="D22" s="60">
        <f>VLOOKUP($A22,'Return Data'!$B$7:$R$2292,5,0)</f>
        <v>8.0404</v>
      </c>
      <c r="E22" s="61">
        <f t="shared" si="0"/>
        <v>15</v>
      </c>
      <c r="F22" s="60">
        <f>VLOOKUP($A22,'Return Data'!$B$7:$R$2292,6,0)</f>
        <v>4.1323999999999996</v>
      </c>
      <c r="G22" s="61">
        <f t="shared" si="1"/>
        <v>18</v>
      </c>
      <c r="H22" s="60">
        <f>VLOOKUP($A22,'Return Data'!$B$7:$R$2292,7,0)</f>
        <v>3.7349000000000001</v>
      </c>
      <c r="I22" s="61">
        <f t="shared" si="2"/>
        <v>17</v>
      </c>
      <c r="J22" s="60">
        <f>VLOOKUP($A22,'Return Data'!$B$7:$R$2292,8,0)</f>
        <v>3.3298000000000001</v>
      </c>
      <c r="K22" s="61">
        <f t="shared" si="3"/>
        <v>19</v>
      </c>
      <c r="L22" s="60">
        <f>VLOOKUP($A22,'Return Data'!$B$7:$R$2292,9,0)</f>
        <v>4.8198999999999996</v>
      </c>
      <c r="M22" s="61">
        <f t="shared" si="4"/>
        <v>20</v>
      </c>
      <c r="N22" s="60">
        <f>VLOOKUP($A22,'Return Data'!$B$7:$R$2292,10,0)</f>
        <v>2.6553</v>
      </c>
      <c r="O22" s="61">
        <f t="shared" si="5"/>
        <v>10</v>
      </c>
      <c r="P22" s="60">
        <f>VLOOKUP($A22,'Return Data'!$B$7:$R$2292,11,0)</f>
        <v>2.9613</v>
      </c>
      <c r="Q22" s="61">
        <f t="shared" si="6"/>
        <v>16</v>
      </c>
      <c r="R22" s="60">
        <f>VLOOKUP($A22,'Return Data'!$B$7:$R$2292,12,0)</f>
        <v>3.0434000000000001</v>
      </c>
      <c r="S22" s="61">
        <f t="shared" si="7"/>
        <v>15</v>
      </c>
      <c r="T22" s="60">
        <f>VLOOKUP($A22,'Return Data'!$B$7:$R$2292,13,0)</f>
        <v>2.9853999999999998</v>
      </c>
      <c r="U22" s="61">
        <f t="shared" si="8"/>
        <v>17</v>
      </c>
      <c r="V22" s="60">
        <f>VLOOKUP($A22,'Return Data'!$B$7:$R$2292,17,0)</f>
        <v>3.6375000000000002</v>
      </c>
      <c r="W22" s="61">
        <f t="shared" si="9"/>
        <v>13</v>
      </c>
      <c r="X22" s="60">
        <f>VLOOKUP($A22,'Return Data'!$B$7:$R$2292,14,0)</f>
        <v>5.1694000000000004</v>
      </c>
      <c r="Y22" s="61">
        <f t="shared" si="10"/>
        <v>13</v>
      </c>
      <c r="Z22" s="60">
        <f>VLOOKUP($A22,'Return Data'!$B$7:$R$2292,16,0)</f>
        <v>6.3760000000000003</v>
      </c>
      <c r="AA22" s="62">
        <f t="shared" si="11"/>
        <v>18</v>
      </c>
    </row>
    <row r="23" spans="1:27" x14ac:dyDescent="0.3">
      <c r="A23" s="58" t="s">
        <v>994</v>
      </c>
      <c r="B23" s="59">
        <f>VLOOKUP($A23,'Return Data'!$B$7:$R$2292,3,0)</f>
        <v>44771</v>
      </c>
      <c r="C23" s="60">
        <f>VLOOKUP($A23,'Return Data'!$B$7:$R$2292,4,0)</f>
        <v>1348.4485999999999</v>
      </c>
      <c r="D23" s="60">
        <f>VLOOKUP($A23,'Return Data'!$B$7:$R$2292,5,0)</f>
        <v>9.3192000000000004</v>
      </c>
      <c r="E23" s="61">
        <f t="shared" si="0"/>
        <v>10</v>
      </c>
      <c r="F23" s="60">
        <f>VLOOKUP($A23,'Return Data'!$B$7:$R$2292,6,0)</f>
        <v>5.1740000000000004</v>
      </c>
      <c r="G23" s="61">
        <f t="shared" si="1"/>
        <v>12</v>
      </c>
      <c r="H23" s="60">
        <f>VLOOKUP($A23,'Return Data'!$B$7:$R$2292,7,0)</f>
        <v>4.1955</v>
      </c>
      <c r="I23" s="61">
        <f t="shared" si="2"/>
        <v>13</v>
      </c>
      <c r="J23" s="60">
        <f>VLOOKUP($A23,'Return Data'!$B$7:$R$2292,8,0)</f>
        <v>3.8410000000000002</v>
      </c>
      <c r="K23" s="61">
        <f t="shared" si="3"/>
        <v>10</v>
      </c>
      <c r="L23" s="60">
        <f>VLOOKUP($A23,'Return Data'!$B$7:$R$2292,9,0)</f>
        <v>5.3715999999999999</v>
      </c>
      <c r="M23" s="61">
        <f t="shared" si="4"/>
        <v>15</v>
      </c>
      <c r="N23" s="60">
        <f>VLOOKUP($A23,'Return Data'!$B$7:$R$2292,10,0)</f>
        <v>2.4933999999999998</v>
      </c>
      <c r="O23" s="61">
        <f t="shared" si="5"/>
        <v>16</v>
      </c>
      <c r="P23" s="60">
        <f>VLOOKUP($A23,'Return Data'!$B$7:$R$2292,11,0)</f>
        <v>2.6812999999999998</v>
      </c>
      <c r="Q23" s="61">
        <f t="shared" si="6"/>
        <v>18</v>
      </c>
      <c r="R23" s="60">
        <f>VLOOKUP($A23,'Return Data'!$B$7:$R$2292,12,0)</f>
        <v>2.7911000000000001</v>
      </c>
      <c r="S23" s="61">
        <f t="shared" si="7"/>
        <v>19</v>
      </c>
      <c r="T23" s="60">
        <f>VLOOKUP($A23,'Return Data'!$B$7:$R$2292,13,0)</f>
        <v>2.7948</v>
      </c>
      <c r="U23" s="61">
        <f t="shared" si="8"/>
        <v>21</v>
      </c>
      <c r="V23" s="60">
        <f>VLOOKUP($A23,'Return Data'!$B$7:$R$2292,17,0)</f>
        <v>3.3077999999999999</v>
      </c>
      <c r="W23" s="61">
        <f t="shared" si="9"/>
        <v>23</v>
      </c>
      <c r="X23" s="60">
        <f>VLOOKUP($A23,'Return Data'!$B$7:$R$2292,14,0)</f>
        <v>4.6822999999999997</v>
      </c>
      <c r="Y23" s="61">
        <f t="shared" si="10"/>
        <v>19</v>
      </c>
      <c r="Z23" s="60">
        <f>VLOOKUP($A23,'Return Data'!$B$7:$R$2292,16,0)</f>
        <v>5.6364999999999998</v>
      </c>
      <c r="AA23" s="62">
        <f t="shared" si="11"/>
        <v>21</v>
      </c>
    </row>
    <row r="24" spans="1:27" x14ac:dyDescent="0.3">
      <c r="A24" s="58" t="s">
        <v>996</v>
      </c>
      <c r="B24" s="59">
        <f>VLOOKUP($A24,'Return Data'!$B$7:$R$2292,3,0)</f>
        <v>44771</v>
      </c>
      <c r="C24" s="60">
        <f>VLOOKUP($A24,'Return Data'!$B$7:$R$2292,4,0)</f>
        <v>1857.9608000000001</v>
      </c>
      <c r="D24" s="60">
        <f>VLOOKUP($A24,'Return Data'!$B$7:$R$2292,5,0)</f>
        <v>13.422599999999999</v>
      </c>
      <c r="E24" s="61">
        <f t="shared" si="0"/>
        <v>2</v>
      </c>
      <c r="F24" s="60">
        <f>VLOOKUP($A24,'Return Data'!$B$7:$R$2292,6,0)</f>
        <v>6.1375999999999999</v>
      </c>
      <c r="G24" s="61">
        <f t="shared" si="1"/>
        <v>8</v>
      </c>
      <c r="H24" s="60">
        <f>VLOOKUP($A24,'Return Data'!$B$7:$R$2292,7,0)</f>
        <v>4.9584000000000001</v>
      </c>
      <c r="I24" s="61">
        <f t="shared" si="2"/>
        <v>8</v>
      </c>
      <c r="J24" s="60">
        <f>VLOOKUP($A24,'Return Data'!$B$7:$R$2292,8,0)</f>
        <v>4.5757000000000003</v>
      </c>
      <c r="K24" s="61">
        <f t="shared" si="3"/>
        <v>5</v>
      </c>
      <c r="L24" s="60">
        <f>VLOOKUP($A24,'Return Data'!$B$7:$R$2292,9,0)</f>
        <v>6.3743999999999996</v>
      </c>
      <c r="M24" s="61">
        <f t="shared" si="4"/>
        <v>8</v>
      </c>
      <c r="N24" s="60">
        <f>VLOOKUP($A24,'Return Data'!$B$7:$R$2292,10,0)</f>
        <v>2.8397000000000001</v>
      </c>
      <c r="O24" s="61">
        <f t="shared" si="5"/>
        <v>5</v>
      </c>
      <c r="P24" s="60">
        <f>VLOOKUP($A24,'Return Data'!$B$7:$R$2292,11,0)</f>
        <v>3.0634999999999999</v>
      </c>
      <c r="Q24" s="61">
        <f t="shared" si="6"/>
        <v>14</v>
      </c>
      <c r="R24" s="60">
        <f>VLOOKUP($A24,'Return Data'!$B$7:$R$2292,12,0)</f>
        <v>3.0196000000000001</v>
      </c>
      <c r="S24" s="61">
        <f t="shared" si="7"/>
        <v>16</v>
      </c>
      <c r="T24" s="60">
        <f>VLOOKUP($A24,'Return Data'!$B$7:$R$2292,13,0)</f>
        <v>2.9316</v>
      </c>
      <c r="U24" s="61">
        <f t="shared" si="8"/>
        <v>18</v>
      </c>
      <c r="V24" s="60">
        <f>VLOOKUP($A24,'Return Data'!$B$7:$R$2292,17,0)</f>
        <v>3.3982000000000001</v>
      </c>
      <c r="W24" s="61">
        <f t="shared" si="9"/>
        <v>19</v>
      </c>
      <c r="X24" s="60">
        <f>VLOOKUP($A24,'Return Data'!$B$7:$R$2292,14,0)</f>
        <v>4.5784000000000002</v>
      </c>
      <c r="Y24" s="61">
        <f t="shared" si="10"/>
        <v>20</v>
      </c>
      <c r="Z24" s="60">
        <f>VLOOKUP($A24,'Return Data'!$B$7:$R$2292,16,0)</f>
        <v>4.3933</v>
      </c>
      <c r="AA24" s="62">
        <f t="shared" si="11"/>
        <v>22</v>
      </c>
    </row>
    <row r="25" spans="1:27" x14ac:dyDescent="0.3">
      <c r="A25" s="58" t="s">
        <v>997</v>
      </c>
      <c r="B25" s="59">
        <f>VLOOKUP($A25,'Return Data'!$B$7:$R$2292,3,0)</f>
        <v>44771</v>
      </c>
      <c r="C25" s="60">
        <f>VLOOKUP($A25,'Return Data'!$B$7:$R$2292,4,0)</f>
        <v>3072.9380999999998</v>
      </c>
      <c r="D25" s="60">
        <f>VLOOKUP($A25,'Return Data'!$B$7:$R$2292,5,0)</f>
        <v>6.6802000000000001</v>
      </c>
      <c r="E25" s="61">
        <f t="shared" si="0"/>
        <v>19</v>
      </c>
      <c r="F25" s="60">
        <f>VLOOKUP($A25,'Return Data'!$B$7:$R$2292,6,0)</f>
        <v>3.2957999999999998</v>
      </c>
      <c r="G25" s="61">
        <f t="shared" si="1"/>
        <v>22</v>
      </c>
      <c r="H25" s="60">
        <f>VLOOKUP($A25,'Return Data'!$B$7:$R$2292,7,0)</f>
        <v>3.6038999999999999</v>
      </c>
      <c r="I25" s="61">
        <f t="shared" si="2"/>
        <v>20</v>
      </c>
      <c r="J25" s="60">
        <f>VLOOKUP($A25,'Return Data'!$B$7:$R$2292,8,0)</f>
        <v>3.5028999999999999</v>
      </c>
      <c r="K25" s="61">
        <f t="shared" si="3"/>
        <v>17</v>
      </c>
      <c r="L25" s="60">
        <f>VLOOKUP($A25,'Return Data'!$B$7:$R$2292,9,0)</f>
        <v>6.0579999999999998</v>
      </c>
      <c r="M25" s="61">
        <f t="shared" si="4"/>
        <v>10</v>
      </c>
      <c r="N25" s="60">
        <f>VLOOKUP($A25,'Return Data'!$B$7:$R$2292,10,0)</f>
        <v>2.7004000000000001</v>
      </c>
      <c r="O25" s="61">
        <f t="shared" si="5"/>
        <v>9</v>
      </c>
      <c r="P25" s="60">
        <f>VLOOKUP($A25,'Return Data'!$B$7:$R$2292,11,0)</f>
        <v>3.2181999999999999</v>
      </c>
      <c r="Q25" s="61">
        <f t="shared" si="6"/>
        <v>7</v>
      </c>
      <c r="R25" s="60">
        <f>VLOOKUP($A25,'Return Data'!$B$7:$R$2292,12,0)</f>
        <v>3.3525</v>
      </c>
      <c r="S25" s="61">
        <f t="shared" si="7"/>
        <v>4</v>
      </c>
      <c r="T25" s="60">
        <f>VLOOKUP($A25,'Return Data'!$B$7:$R$2292,13,0)</f>
        <v>3.3881000000000001</v>
      </c>
      <c r="U25" s="61">
        <f t="shared" si="8"/>
        <v>4</v>
      </c>
      <c r="V25" s="60">
        <f>VLOOKUP($A25,'Return Data'!$B$7:$R$2292,17,0)</f>
        <v>4.2682000000000002</v>
      </c>
      <c r="W25" s="61">
        <f t="shared" si="9"/>
        <v>3</v>
      </c>
      <c r="X25" s="60">
        <f>VLOOKUP($A25,'Return Data'!$B$7:$R$2292,14,0)</f>
        <v>5.6574999999999998</v>
      </c>
      <c r="Y25" s="61">
        <f t="shared" si="10"/>
        <v>5</v>
      </c>
      <c r="Z25" s="60">
        <f>VLOOKUP($A25,'Return Data'!$B$7:$R$2292,16,0)</f>
        <v>7.5774999999999997</v>
      </c>
      <c r="AA25" s="62">
        <f t="shared" si="11"/>
        <v>3</v>
      </c>
    </row>
    <row r="26" spans="1:27" x14ac:dyDescent="0.3">
      <c r="A26" s="58" t="s">
        <v>999</v>
      </c>
      <c r="B26" s="59">
        <f>VLOOKUP($A26,'Return Data'!$B$7:$R$2292,3,0)</f>
        <v>44771</v>
      </c>
      <c r="C26" s="60">
        <f>VLOOKUP($A26,'Return Data'!$B$7:$R$2292,4,0)</f>
        <v>24.331700000000001</v>
      </c>
      <c r="D26" s="60">
        <f>VLOOKUP($A26,'Return Data'!$B$7:$R$2292,5,0)</f>
        <v>10.3536</v>
      </c>
      <c r="E26" s="61">
        <f t="shared" si="0"/>
        <v>4</v>
      </c>
      <c r="F26" s="60">
        <f>VLOOKUP($A26,'Return Data'!$B$7:$R$2292,6,0)</f>
        <v>6.0034000000000001</v>
      </c>
      <c r="G26" s="61">
        <f t="shared" si="1"/>
        <v>10</v>
      </c>
      <c r="H26" s="60">
        <f>VLOOKUP($A26,'Return Data'!$B$7:$R$2292,7,0)</f>
        <v>4.5471000000000004</v>
      </c>
      <c r="I26" s="61">
        <f t="shared" si="2"/>
        <v>10</v>
      </c>
      <c r="J26" s="60">
        <f>VLOOKUP($A26,'Return Data'!$B$7:$R$2292,8,0)</f>
        <v>4.0243000000000002</v>
      </c>
      <c r="K26" s="61">
        <f t="shared" si="3"/>
        <v>9</v>
      </c>
      <c r="L26" s="60">
        <f>VLOOKUP($A26,'Return Data'!$B$7:$R$2292,9,0)</f>
        <v>5.6212</v>
      </c>
      <c r="M26" s="61">
        <f t="shared" si="4"/>
        <v>12</v>
      </c>
      <c r="N26" s="60">
        <f>VLOOKUP($A26,'Return Data'!$B$7:$R$2292,10,0)</f>
        <v>2.8738999999999999</v>
      </c>
      <c r="O26" s="61">
        <f t="shared" si="5"/>
        <v>3</v>
      </c>
      <c r="P26" s="60">
        <f>VLOOKUP($A26,'Return Data'!$B$7:$R$2292,11,0)</f>
        <v>3.2890000000000001</v>
      </c>
      <c r="Q26" s="61">
        <f t="shared" si="6"/>
        <v>5</v>
      </c>
      <c r="R26" s="60">
        <f>VLOOKUP($A26,'Return Data'!$B$7:$R$2292,12,0)</f>
        <v>3.1812999999999998</v>
      </c>
      <c r="S26" s="61">
        <f t="shared" si="7"/>
        <v>9</v>
      </c>
      <c r="T26" s="60">
        <f>VLOOKUP($A26,'Return Data'!$B$7:$R$2292,13,0)</f>
        <v>2.9986999999999999</v>
      </c>
      <c r="U26" s="61">
        <f t="shared" si="8"/>
        <v>16</v>
      </c>
      <c r="V26" s="60">
        <f>VLOOKUP($A26,'Return Data'!$B$7:$R$2292,17,0)</f>
        <v>3.7210000000000001</v>
      </c>
      <c r="W26" s="61">
        <f t="shared" si="9"/>
        <v>10</v>
      </c>
      <c r="X26" s="60">
        <f>VLOOKUP($A26,'Return Data'!$B$7:$R$2292,14,0)</f>
        <v>3.6995</v>
      </c>
      <c r="Y26" s="61">
        <f t="shared" si="10"/>
        <v>22</v>
      </c>
      <c r="Z26" s="60">
        <f>VLOOKUP($A26,'Return Data'!$B$7:$R$2292,16,0)</f>
        <v>6.0605000000000002</v>
      </c>
      <c r="AA26" s="62">
        <f t="shared" si="11"/>
        <v>19</v>
      </c>
    </row>
    <row r="27" spans="1:27" x14ac:dyDescent="0.3">
      <c r="A27" s="58" t="s">
        <v>2037</v>
      </c>
      <c r="B27" s="59">
        <f>VLOOKUP($A27,'Return Data'!$B$7:$R$2292,3,0)</f>
        <v>44771</v>
      </c>
      <c r="C27" s="60">
        <f>VLOOKUP($A27,'Return Data'!$B$7:$R$2292,4,0)</f>
        <v>2869.5055000000002</v>
      </c>
      <c r="D27" s="60">
        <f>VLOOKUP($A27,'Return Data'!$B$7:$R$2292,5,0)</f>
        <v>9.9369999999999994</v>
      </c>
      <c r="E27" s="61">
        <f t="shared" si="0"/>
        <v>6</v>
      </c>
      <c r="F27" s="60">
        <f>VLOOKUP($A27,'Return Data'!$B$7:$R$2292,6,0)</f>
        <v>5.0685000000000002</v>
      </c>
      <c r="G27" s="61">
        <f t="shared" si="1"/>
        <v>14</v>
      </c>
      <c r="H27" s="60">
        <f>VLOOKUP($A27,'Return Data'!$B$7:$R$2292,7,0)</f>
        <v>4.1231</v>
      </c>
      <c r="I27" s="61">
        <f t="shared" si="2"/>
        <v>15</v>
      </c>
      <c r="J27" s="60">
        <f>VLOOKUP($A27,'Return Data'!$B$7:$R$2292,8,0)</f>
        <v>3.5859999999999999</v>
      </c>
      <c r="K27" s="61">
        <f t="shared" si="3"/>
        <v>14</v>
      </c>
      <c r="L27" s="60">
        <f>VLOOKUP($A27,'Return Data'!$B$7:$R$2292,9,0)</f>
        <v>5.3672000000000004</v>
      </c>
      <c r="M27" s="61">
        <f t="shared" si="4"/>
        <v>16</v>
      </c>
      <c r="N27" s="60">
        <f>VLOOKUP($A27,'Return Data'!$B$7:$R$2292,10,0)</f>
        <v>2.4571999999999998</v>
      </c>
      <c r="O27" s="61">
        <f t="shared" si="5"/>
        <v>18</v>
      </c>
      <c r="P27" s="60">
        <f>VLOOKUP($A27,'Return Data'!$B$7:$R$2292,11,0)</f>
        <v>2.9304000000000001</v>
      </c>
      <c r="Q27" s="61">
        <f t="shared" si="6"/>
        <v>17</v>
      </c>
      <c r="R27" s="60">
        <f>VLOOKUP($A27,'Return Data'!$B$7:$R$2292,12,0)</f>
        <v>3.0143</v>
      </c>
      <c r="S27" s="61">
        <f t="shared" si="7"/>
        <v>17</v>
      </c>
      <c r="T27" s="60">
        <f>VLOOKUP($A27,'Return Data'!$B$7:$R$2292,13,0)</f>
        <v>3.0074999999999998</v>
      </c>
      <c r="U27" s="61">
        <f t="shared" si="8"/>
        <v>15</v>
      </c>
      <c r="V27" s="60">
        <f>VLOOKUP($A27,'Return Data'!$B$7:$R$2292,17,0)</f>
        <v>3.4024000000000001</v>
      </c>
      <c r="W27" s="61">
        <f t="shared" si="9"/>
        <v>18</v>
      </c>
      <c r="X27" s="60">
        <f>VLOOKUP($A27,'Return Data'!$B$7:$R$2292,14,0)</f>
        <v>4.9488000000000003</v>
      </c>
      <c r="Y27" s="61">
        <f t="shared" si="10"/>
        <v>16</v>
      </c>
      <c r="Z27" s="60">
        <f>VLOOKUP($A27,'Return Data'!$B$7:$R$2292,16,0)</f>
        <v>7.2708000000000004</v>
      </c>
      <c r="AA27" s="62">
        <f t="shared" si="11"/>
        <v>10</v>
      </c>
    </row>
    <row r="28" spans="1:27" x14ac:dyDescent="0.3">
      <c r="A28" s="58" t="s">
        <v>1919</v>
      </c>
      <c r="B28" s="59">
        <f>VLOOKUP($A28,'Return Data'!$B$7:$R$2292,3,0)</f>
        <v>44771</v>
      </c>
      <c r="C28" s="60">
        <f>VLOOKUP($A28,'Return Data'!$B$7:$R$2292,4,0)</f>
        <v>2852.4865</v>
      </c>
      <c r="D28" s="60">
        <f>VLOOKUP($A28,'Return Data'!$B$7:$R$2292,5,0)</f>
        <v>-7.3125999999999998</v>
      </c>
      <c r="E28" s="61">
        <f t="shared" si="0"/>
        <v>24</v>
      </c>
      <c r="F28" s="60">
        <f>VLOOKUP($A28,'Return Data'!$B$7:$R$2292,6,0)</f>
        <v>2.7410999999999999</v>
      </c>
      <c r="G28" s="61">
        <f t="shared" si="1"/>
        <v>23</v>
      </c>
      <c r="H28" s="60">
        <f>VLOOKUP($A28,'Return Data'!$B$7:$R$2292,7,0)</f>
        <v>2.9424999999999999</v>
      </c>
      <c r="I28" s="61">
        <f t="shared" si="2"/>
        <v>23</v>
      </c>
      <c r="J28" s="60">
        <f>VLOOKUP($A28,'Return Data'!$B$7:$R$2292,8,0)</f>
        <v>2.1343000000000001</v>
      </c>
      <c r="K28" s="61">
        <f t="shared" si="3"/>
        <v>23</v>
      </c>
      <c r="L28" s="60">
        <f>VLOOKUP($A28,'Return Data'!$B$7:$R$2292,9,0)</f>
        <v>3.8277999999999999</v>
      </c>
      <c r="M28" s="61">
        <f t="shared" si="4"/>
        <v>23</v>
      </c>
      <c r="N28" s="60">
        <f>VLOOKUP($A28,'Return Data'!$B$7:$R$2292,10,0)</f>
        <v>2.5573000000000001</v>
      </c>
      <c r="O28" s="61">
        <f t="shared" si="5"/>
        <v>15</v>
      </c>
      <c r="P28" s="60">
        <f>VLOOKUP($A28,'Return Data'!$B$7:$R$2292,11,0)</f>
        <v>3.1503000000000001</v>
      </c>
      <c r="Q28" s="61">
        <f t="shared" si="6"/>
        <v>10</v>
      </c>
      <c r="R28" s="60">
        <f>VLOOKUP($A28,'Return Data'!$B$7:$R$2292,12,0)</f>
        <v>3.1625999999999999</v>
      </c>
      <c r="S28" s="61">
        <f t="shared" si="7"/>
        <v>12</v>
      </c>
      <c r="T28" s="60">
        <f>VLOOKUP($A28,'Return Data'!$B$7:$R$2292,13,0)</f>
        <v>3.0945</v>
      </c>
      <c r="U28" s="61">
        <f t="shared" si="8"/>
        <v>10</v>
      </c>
      <c r="V28" s="60">
        <f>VLOOKUP($A28,'Return Data'!$B$7:$R$2292,17,0)</f>
        <v>3.4175</v>
      </c>
      <c r="W28" s="61">
        <f t="shared" si="9"/>
        <v>17</v>
      </c>
      <c r="X28" s="60">
        <f>VLOOKUP($A28,'Return Data'!$B$7:$R$2292,14,0)</f>
        <v>4.3398000000000003</v>
      </c>
      <c r="Y28" s="61">
        <f t="shared" si="10"/>
        <v>21</v>
      </c>
      <c r="Z28" s="60">
        <f>VLOOKUP($A28,'Return Data'!$B$7:$R$2292,16,0)</f>
        <v>6.0368000000000004</v>
      </c>
      <c r="AA28" s="62">
        <f t="shared" si="11"/>
        <v>20</v>
      </c>
    </row>
    <row r="29" spans="1:27" x14ac:dyDescent="0.3">
      <c r="A29" s="58" t="s">
        <v>1003</v>
      </c>
      <c r="B29" s="59">
        <f>VLOOKUP($A29,'Return Data'!$B$7:$R$2292,3,0)</f>
        <v>44771</v>
      </c>
      <c r="C29" s="60">
        <f>VLOOKUP($A29,'Return Data'!$B$7:$R$2292,4,0)</f>
        <v>3222.8193999999999</v>
      </c>
      <c r="D29" s="60">
        <f>VLOOKUP($A29,'Return Data'!$B$7:$R$2292,5,0)</f>
        <v>7.4752000000000001</v>
      </c>
      <c r="E29" s="61">
        <f t="shared" si="0"/>
        <v>17</v>
      </c>
      <c r="F29" s="60">
        <f>VLOOKUP($A29,'Return Data'!$B$7:$R$2292,6,0)</f>
        <v>6.2272999999999996</v>
      </c>
      <c r="G29" s="61">
        <f t="shared" si="1"/>
        <v>7</v>
      </c>
      <c r="H29" s="60">
        <f>VLOOKUP($A29,'Return Data'!$B$7:$R$2292,7,0)</f>
        <v>5.2453000000000003</v>
      </c>
      <c r="I29" s="61">
        <f t="shared" si="2"/>
        <v>6</v>
      </c>
      <c r="J29" s="60">
        <f>VLOOKUP($A29,'Return Data'!$B$7:$R$2292,8,0)</f>
        <v>4.1269</v>
      </c>
      <c r="K29" s="61">
        <f t="shared" si="3"/>
        <v>7</v>
      </c>
      <c r="L29" s="60">
        <f>VLOOKUP($A29,'Return Data'!$B$7:$R$2292,9,0)</f>
        <v>6.1891999999999996</v>
      </c>
      <c r="M29" s="61">
        <f t="shared" si="4"/>
        <v>9</v>
      </c>
      <c r="N29" s="60">
        <f>VLOOKUP($A29,'Return Data'!$B$7:$R$2292,10,0)</f>
        <v>2.6234999999999999</v>
      </c>
      <c r="O29" s="61">
        <f t="shared" si="5"/>
        <v>13</v>
      </c>
      <c r="P29" s="60">
        <f>VLOOKUP($A29,'Return Data'!$B$7:$R$2292,11,0)</f>
        <v>3.1652</v>
      </c>
      <c r="Q29" s="61">
        <f t="shared" si="6"/>
        <v>9</v>
      </c>
      <c r="R29" s="60">
        <f>VLOOKUP($A29,'Return Data'!$B$7:$R$2292,12,0)</f>
        <v>3.3397000000000001</v>
      </c>
      <c r="S29" s="61">
        <f t="shared" si="7"/>
        <v>5</v>
      </c>
      <c r="T29" s="60">
        <f>VLOOKUP($A29,'Return Data'!$B$7:$R$2292,13,0)</f>
        <v>3.2966000000000002</v>
      </c>
      <c r="U29" s="61">
        <f t="shared" si="8"/>
        <v>5</v>
      </c>
      <c r="V29" s="60">
        <f>VLOOKUP($A29,'Return Data'!$B$7:$R$2292,17,0)</f>
        <v>3.9045000000000001</v>
      </c>
      <c r="W29" s="61">
        <f t="shared" si="9"/>
        <v>8</v>
      </c>
      <c r="X29" s="60">
        <f>VLOOKUP($A29,'Return Data'!$B$7:$R$2292,14,0)</f>
        <v>5.3712999999999997</v>
      </c>
      <c r="Y29" s="61">
        <f t="shared" si="10"/>
        <v>11</v>
      </c>
      <c r="Z29" s="60">
        <f>VLOOKUP($A29,'Return Data'!$B$7:$R$2292,16,0)</f>
        <v>7.1681999999999997</v>
      </c>
      <c r="AA29" s="62">
        <f t="shared" si="11"/>
        <v>15</v>
      </c>
    </row>
    <row r="30" spans="1:27" x14ac:dyDescent="0.3">
      <c r="A30" s="58" t="s">
        <v>1004</v>
      </c>
      <c r="B30" s="59">
        <f>VLOOKUP($A30,'Return Data'!$B$7:$R$2292,3,0)</f>
        <v>0</v>
      </c>
      <c r="C30" s="60">
        <f>VLOOKUP($A30,'Return Data'!$B$7:$R$2292,4,0)</f>
        <v>0</v>
      </c>
      <c r="D30" s="60">
        <f>VLOOKUP($A30,'Return Data'!$B$7:$R$2292,5,0)</f>
        <v>0</v>
      </c>
      <c r="E30" s="61">
        <f t="shared" si="0"/>
        <v>21</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44771</v>
      </c>
      <c r="C31" s="60">
        <f>VLOOKUP($A31,'Return Data'!$B$7:$R$2292,4,0)</f>
        <v>2887.0056</v>
      </c>
      <c r="D31" s="60">
        <f>VLOOKUP($A31,'Return Data'!$B$7:$R$2292,5,0)</f>
        <v>11.428900000000001</v>
      </c>
      <c r="E31" s="61">
        <f t="shared" si="0"/>
        <v>3</v>
      </c>
      <c r="F31" s="60">
        <f>VLOOKUP($A31,'Return Data'!$B$7:$R$2292,6,0)</f>
        <v>6.0496999999999996</v>
      </c>
      <c r="G31" s="61">
        <f t="shared" si="1"/>
        <v>9</v>
      </c>
      <c r="H31" s="60">
        <f>VLOOKUP($A31,'Return Data'!$B$7:$R$2292,7,0)</f>
        <v>5.6985999999999999</v>
      </c>
      <c r="I31" s="61">
        <f t="shared" si="2"/>
        <v>3</v>
      </c>
      <c r="J31" s="60">
        <f>VLOOKUP($A31,'Return Data'!$B$7:$R$2292,8,0)</f>
        <v>4.4013</v>
      </c>
      <c r="K31" s="61">
        <f t="shared" si="3"/>
        <v>6</v>
      </c>
      <c r="L31" s="60">
        <f>VLOOKUP($A31,'Return Data'!$B$7:$R$2292,9,0)</f>
        <v>5.9669999999999996</v>
      </c>
      <c r="M31" s="61">
        <f t="shared" si="4"/>
        <v>11</v>
      </c>
      <c r="N31" s="60">
        <f>VLOOKUP($A31,'Return Data'!$B$7:$R$2292,10,0)</f>
        <v>3.4056999999999999</v>
      </c>
      <c r="O31" s="61">
        <f t="shared" si="5"/>
        <v>2</v>
      </c>
      <c r="P31" s="60">
        <f>VLOOKUP($A31,'Return Data'!$B$7:$R$2292,11,0)</f>
        <v>3.6501000000000001</v>
      </c>
      <c r="Q31" s="61">
        <f t="shared" si="6"/>
        <v>2</v>
      </c>
      <c r="R31" s="60">
        <f>VLOOKUP($A31,'Return Data'!$B$7:$R$2292,12,0)</f>
        <v>3.5651000000000002</v>
      </c>
      <c r="S31" s="61">
        <f t="shared" si="7"/>
        <v>2</v>
      </c>
      <c r="T31" s="60">
        <f>VLOOKUP($A31,'Return Data'!$B$7:$R$2292,13,0)</f>
        <v>8.7452000000000005</v>
      </c>
      <c r="U31" s="61">
        <f t="shared" si="8"/>
        <v>2</v>
      </c>
      <c r="V31" s="60">
        <f>VLOOKUP($A31,'Return Data'!$B$7:$R$2292,17,0)</f>
        <v>6.5201000000000002</v>
      </c>
      <c r="W31" s="61">
        <f t="shared" si="9"/>
        <v>2</v>
      </c>
      <c r="X31" s="60">
        <f>VLOOKUP($A31,'Return Data'!$B$7:$R$2292,14,0)</f>
        <v>7.194</v>
      </c>
      <c r="Y31" s="61">
        <f>RANK(X31,X$8:X$31,0)</f>
        <v>3</v>
      </c>
      <c r="Z31" s="60">
        <f>VLOOKUP($A31,'Return Data'!$B$7:$R$2292,16,0)</f>
        <v>7.1866000000000003</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7.0791000000000004</v>
      </c>
      <c r="E33" s="69"/>
      <c r="F33" s="70">
        <f>AVERAGE(F8:F31)</f>
        <v>5.500912500000001</v>
      </c>
      <c r="G33" s="69"/>
      <c r="H33" s="70">
        <f>AVERAGE(H8:H31)</f>
        <v>4.3169749999999993</v>
      </c>
      <c r="I33" s="69"/>
      <c r="J33" s="70">
        <f>AVERAGE(J8:J31)</f>
        <v>3.6510458333333333</v>
      </c>
      <c r="K33" s="69"/>
      <c r="L33" s="70">
        <f>AVERAGE(L8:L31)</f>
        <v>5.725904166666667</v>
      </c>
      <c r="M33" s="69"/>
      <c r="N33" s="70">
        <f>AVERAGE(N8:N31)</f>
        <v>2.4619916666666666</v>
      </c>
      <c r="O33" s="69"/>
      <c r="P33" s="70">
        <f>AVERAGE(P8:P31)</f>
        <v>4.565245833333333</v>
      </c>
      <c r="Q33" s="69"/>
      <c r="R33" s="70">
        <f>AVERAGE(R8:R31)</f>
        <v>4.3788208333333332</v>
      </c>
      <c r="S33" s="69"/>
      <c r="T33" s="70">
        <f>AVERAGE(T8:T31)</f>
        <v>4.5791708333333325</v>
      </c>
      <c r="U33" s="69"/>
      <c r="V33" s="70">
        <f>AVERAGE(V8:V31)</f>
        <v>4.475129166666667</v>
      </c>
      <c r="W33" s="69"/>
      <c r="X33" s="70">
        <f>AVERAGE(X8:X31)</f>
        <v>5.6205652173913041</v>
      </c>
      <c r="Y33" s="69"/>
      <c r="Z33" s="70">
        <f>AVERAGE(Z8:Z31)</f>
        <v>6.6313666666666675</v>
      </c>
      <c r="AA33" s="71"/>
    </row>
    <row r="34" spans="1:27" x14ac:dyDescent="0.3">
      <c r="A34" s="68" t="s">
        <v>28</v>
      </c>
      <c r="B34" s="69"/>
      <c r="C34" s="69"/>
      <c r="D34" s="70">
        <f>MIN(D8:D31)</f>
        <v>-7.3125999999999998</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3.6269999999999998</v>
      </c>
      <c r="Y34" s="69"/>
      <c r="Z34" s="70">
        <f>MIN(Z8:Z31)</f>
        <v>0</v>
      </c>
      <c r="AA34" s="71"/>
    </row>
    <row r="35" spans="1:27" ht="15" thickBot="1" x14ac:dyDescent="0.35">
      <c r="A35" s="72" t="s">
        <v>29</v>
      </c>
      <c r="B35" s="73"/>
      <c r="C35" s="73"/>
      <c r="D35" s="74">
        <f>MAX(D8:D31)</f>
        <v>13.746</v>
      </c>
      <c r="E35" s="73"/>
      <c r="F35" s="74">
        <f>MAX(F8:F31)</f>
        <v>12.2394</v>
      </c>
      <c r="G35" s="73"/>
      <c r="H35" s="74">
        <f>MAX(H8:H31)</f>
        <v>6.9538000000000002</v>
      </c>
      <c r="I35" s="73"/>
      <c r="J35" s="74">
        <f>MAX(J8:J31)</f>
        <v>5.0575000000000001</v>
      </c>
      <c r="K35" s="73"/>
      <c r="L35" s="74">
        <f>MAX(L8:L31)</f>
        <v>10.061199999999999</v>
      </c>
      <c r="M35" s="73"/>
      <c r="N35" s="74">
        <f>MAX(N8:N31)</f>
        <v>4.3544999999999998</v>
      </c>
      <c r="O35" s="73"/>
      <c r="P35" s="74">
        <f>MAX(P8:P31)</f>
        <v>43.974299999999999</v>
      </c>
      <c r="Q35" s="73"/>
      <c r="R35" s="74">
        <f>MAX(R8:R31)</f>
        <v>37.626100000000001</v>
      </c>
      <c r="S35" s="73"/>
      <c r="T35" s="74">
        <f>MAX(T8:T31)</f>
        <v>36.961399999999998</v>
      </c>
      <c r="U35" s="73"/>
      <c r="V35" s="74">
        <f>MAX(V8:V31)</f>
        <v>23.918700000000001</v>
      </c>
      <c r="W35" s="73"/>
      <c r="X35" s="74">
        <f>MAX(X8:X31)</f>
        <v>13.651199999999999</v>
      </c>
      <c r="Y35" s="73"/>
      <c r="Z35" s="74">
        <f>MAX(Z8:Z31)</f>
        <v>10.304600000000001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44771</v>
      </c>
      <c r="C8" s="60">
        <f>VLOOKUP($A8,'Return Data'!$B$7:$R$2292,4,0)</f>
        <v>450.68270000000001</v>
      </c>
      <c r="D8" s="60">
        <f>VLOOKUP($A8,'Return Data'!$B$7:$R$2292,5,0)</f>
        <v>8.7325999999999997</v>
      </c>
      <c r="E8" s="61">
        <f t="shared" ref="E8:E33" si="0">RANK(D8,D$8:D$33,0)</f>
        <v>3</v>
      </c>
      <c r="F8" s="60">
        <f>VLOOKUP($A8,'Return Data'!$B$7:$R$2292,6,0)</f>
        <v>3.2890000000000001</v>
      </c>
      <c r="G8" s="61">
        <f t="shared" ref="G8:G33" si="1">RANK(F8,F$8:F$33,0)</f>
        <v>22</v>
      </c>
      <c r="H8" s="60">
        <f>VLOOKUP($A8,'Return Data'!$B$7:$R$2292,7,0)</f>
        <v>3.6886999999999999</v>
      </c>
      <c r="I8" s="61">
        <f t="shared" ref="I8:I33" si="2">RANK(H8,H$8:H$33,0)</f>
        <v>22</v>
      </c>
      <c r="J8" s="60">
        <f>VLOOKUP($A8,'Return Data'!$B$7:$R$2292,8,0)</f>
        <v>2.7751000000000001</v>
      </c>
      <c r="K8" s="61">
        <f t="shared" ref="K8:K33" si="3">RANK(J8,J$8:J$33,0)</f>
        <v>25</v>
      </c>
      <c r="L8" s="60">
        <f>VLOOKUP($A8,'Return Data'!$B$7:$R$2292,9,0)</f>
        <v>5.4355000000000002</v>
      </c>
      <c r="M8" s="61">
        <f t="shared" ref="M8:M33" si="4">RANK(L8,L$8:L$33,0)</f>
        <v>8</v>
      </c>
      <c r="N8" s="60">
        <f>VLOOKUP($A8,'Return Data'!$B$7:$R$2292,10,0)</f>
        <v>3.5522</v>
      </c>
      <c r="O8" s="61">
        <f t="shared" ref="O8:O33" si="5">RANK(N8,N$8:N$33,0)</f>
        <v>18</v>
      </c>
      <c r="P8" s="60">
        <f>VLOOKUP($A8,'Return Data'!$B$7:$R$2292,11,0)</f>
        <v>4.0622999999999996</v>
      </c>
      <c r="Q8" s="61">
        <f t="shared" ref="Q8:Q33" si="6">RANK(P8,P$8:P$33,0)</f>
        <v>6</v>
      </c>
      <c r="R8" s="60">
        <f>VLOOKUP($A8,'Return Data'!$B$7:$R$2292,12,0)</f>
        <v>4.1245000000000003</v>
      </c>
      <c r="S8" s="61">
        <f t="shared" ref="S8:S33" si="7">RANK(R8,R$8:R$33,0)</f>
        <v>5</v>
      </c>
      <c r="T8" s="60">
        <f>VLOOKUP($A8,'Return Data'!$B$7:$R$2292,13,0)</f>
        <v>4.0006000000000004</v>
      </c>
      <c r="U8" s="61">
        <f t="shared" ref="U8" si="8">RANK(T8,T$8:T$33,0)</f>
        <v>8</v>
      </c>
      <c r="V8" s="60">
        <f>VLOOKUP($A8,'Return Data'!$B$7:$R$2292,17,0)</f>
        <v>4.4070999999999998</v>
      </c>
      <c r="W8" s="61">
        <f t="shared" ref="W8" si="9">RANK(V8,V$8:V$33,0)</f>
        <v>5</v>
      </c>
      <c r="X8" s="60">
        <f>VLOOKUP($A8,'Return Data'!$B$7:$R$2292,14,0)</f>
        <v>5.6254999999999997</v>
      </c>
      <c r="Y8" s="61">
        <f t="shared" ref="Y8" si="10">RANK(X8,X$8:X$33,0)</f>
        <v>6</v>
      </c>
      <c r="Z8" s="60">
        <f>VLOOKUP($A8,'Return Data'!$B$7:$R$2292,16,0)</f>
        <v>7.8182</v>
      </c>
      <c r="AA8" s="62">
        <f t="shared" ref="AA8" si="11">RANK(Z8,Z$8:Z$33,0)</f>
        <v>4</v>
      </c>
    </row>
    <row r="9" spans="1:27" x14ac:dyDescent="0.3">
      <c r="A9" s="58" t="s">
        <v>1404</v>
      </c>
      <c r="B9" s="59">
        <f>VLOOKUP($A9,'Return Data'!$B$7:$R$2292,3,0)</f>
        <v>44771</v>
      </c>
      <c r="C9" s="60">
        <f>VLOOKUP($A9,'Return Data'!$B$7:$R$2292,4,0)</f>
        <v>12.628500000000001</v>
      </c>
      <c r="D9" s="60">
        <f>VLOOKUP($A9,'Return Data'!$B$7:$R$2292,5,0)</f>
        <v>8.6729000000000003</v>
      </c>
      <c r="E9" s="61">
        <f t="shared" si="0"/>
        <v>4</v>
      </c>
      <c r="F9" s="60">
        <f>VLOOKUP($A9,'Return Data'!$B$7:$R$2292,6,0)</f>
        <v>4.5297999999999998</v>
      </c>
      <c r="G9" s="61">
        <f t="shared" si="1"/>
        <v>10</v>
      </c>
      <c r="H9" s="60">
        <f>VLOOKUP($A9,'Return Data'!$B$7:$R$2292,7,0)</f>
        <v>4.1736000000000004</v>
      </c>
      <c r="I9" s="61">
        <f t="shared" si="2"/>
        <v>12</v>
      </c>
      <c r="J9" s="60">
        <f>VLOOKUP($A9,'Return Data'!$B$7:$R$2292,8,0)</f>
        <v>3.887</v>
      </c>
      <c r="K9" s="61">
        <f t="shared" si="3"/>
        <v>9</v>
      </c>
      <c r="L9" s="60">
        <f>VLOOKUP($A9,'Return Data'!$B$7:$R$2292,9,0)</f>
        <v>5.6719999999999997</v>
      </c>
      <c r="M9" s="61">
        <f t="shared" si="4"/>
        <v>3</v>
      </c>
      <c r="N9" s="60">
        <f>VLOOKUP($A9,'Return Data'!$B$7:$R$2292,10,0)</f>
        <v>3.9321000000000002</v>
      </c>
      <c r="O9" s="61">
        <f t="shared" si="5"/>
        <v>5</v>
      </c>
      <c r="P9" s="60">
        <f>VLOOKUP($A9,'Return Data'!$B$7:$R$2292,11,0)</f>
        <v>4.2107999999999999</v>
      </c>
      <c r="Q9" s="61">
        <f t="shared" si="6"/>
        <v>3</v>
      </c>
      <c r="R9" s="60">
        <f>VLOOKUP($A9,'Return Data'!$B$7:$R$2292,12,0)</f>
        <v>4.1783000000000001</v>
      </c>
      <c r="S9" s="61">
        <f t="shared" si="7"/>
        <v>4</v>
      </c>
      <c r="T9" s="60">
        <f>VLOOKUP($A9,'Return Data'!$B$7:$R$2292,13,0)</f>
        <v>4.0547000000000004</v>
      </c>
      <c r="U9" s="61">
        <f t="shared" ref="U9:U33" si="12">RANK(T9,T$8:T$33,0)</f>
        <v>7</v>
      </c>
      <c r="V9" s="60">
        <f>VLOOKUP($A9,'Return Data'!$B$7:$R$2292,17,0)</f>
        <v>4.3566000000000003</v>
      </c>
      <c r="W9" s="61">
        <f t="shared" ref="W9:W33" si="13">RANK(V9,V$8:V$33,0)</f>
        <v>6</v>
      </c>
      <c r="X9" s="60">
        <f>VLOOKUP($A9,'Return Data'!$B$7:$R$2292,14,0)</f>
        <v>5.3661000000000003</v>
      </c>
      <c r="Y9" s="61">
        <f t="shared" ref="Y9:Y32" si="14">RANK(X9,X$8:X$33,0)</f>
        <v>7</v>
      </c>
      <c r="Z9" s="60">
        <f>VLOOKUP($A9,'Return Data'!$B$7:$R$2292,16,0)</f>
        <v>6.1912000000000003</v>
      </c>
      <c r="AA9" s="62">
        <f t="shared" ref="AA9:AA33" si="15">RANK(Z9,Z$8:Z$33,0)</f>
        <v>16</v>
      </c>
    </row>
    <row r="10" spans="1:27" x14ac:dyDescent="0.3">
      <c r="A10" s="58" t="s">
        <v>1992</v>
      </c>
      <c r="B10" s="59">
        <f>VLOOKUP($A10,'Return Data'!$B$7:$R$2292,3,0)</f>
        <v>44771</v>
      </c>
      <c r="C10" s="60">
        <f>VLOOKUP($A10,'Return Data'!$B$7:$R$2292,4,0)</f>
        <v>1266.2900999999999</v>
      </c>
      <c r="D10" s="60">
        <f>VLOOKUP($A10,'Return Data'!$B$7:$R$2292,5,0)</f>
        <v>6.7461000000000002</v>
      </c>
      <c r="E10" s="61">
        <f t="shared" si="0"/>
        <v>16</v>
      </c>
      <c r="F10" s="60">
        <f>VLOOKUP($A10,'Return Data'!$B$7:$R$2292,6,0)</f>
        <v>5.0347999999999997</v>
      </c>
      <c r="G10" s="61">
        <f t="shared" si="1"/>
        <v>4</v>
      </c>
      <c r="H10" s="60">
        <f>VLOOKUP($A10,'Return Data'!$B$7:$R$2292,7,0)</f>
        <v>4.1003999999999996</v>
      </c>
      <c r="I10" s="61">
        <f t="shared" si="2"/>
        <v>13</v>
      </c>
      <c r="J10" s="60">
        <f>VLOOKUP($A10,'Return Data'!$B$7:$R$2292,8,0)</f>
        <v>4.3281999999999998</v>
      </c>
      <c r="K10" s="61">
        <f t="shared" si="3"/>
        <v>4</v>
      </c>
      <c r="L10" s="60">
        <f>VLOOKUP($A10,'Return Data'!$B$7:$R$2292,9,0)</f>
        <v>6.4058000000000002</v>
      </c>
      <c r="M10" s="61">
        <f t="shared" si="4"/>
        <v>1</v>
      </c>
      <c r="N10" s="60">
        <f>VLOOKUP($A10,'Return Data'!$B$7:$R$2292,10,0)</f>
        <v>3.6273</v>
      </c>
      <c r="O10" s="61">
        <f t="shared" si="5"/>
        <v>13</v>
      </c>
      <c r="P10" s="60">
        <f>VLOOKUP($A10,'Return Data'!$B$7:$R$2292,11,0)</f>
        <v>3.9418000000000002</v>
      </c>
      <c r="Q10" s="61">
        <f t="shared" si="6"/>
        <v>11</v>
      </c>
      <c r="R10" s="60">
        <f>VLOOKUP($A10,'Return Data'!$B$7:$R$2292,12,0)</f>
        <v>4.0792999999999999</v>
      </c>
      <c r="S10" s="61">
        <f t="shared" si="7"/>
        <v>6</v>
      </c>
      <c r="T10" s="60">
        <f>VLOOKUP($A10,'Return Data'!$B$7:$R$2292,13,0)</f>
        <v>3.9453999999999998</v>
      </c>
      <c r="U10" s="61">
        <f t="shared" si="12"/>
        <v>10</v>
      </c>
      <c r="V10" s="60">
        <f>VLOOKUP($A10,'Return Data'!$B$7:$R$2292,17,0)</f>
        <v>3.9605999999999999</v>
      </c>
      <c r="W10" s="61">
        <f t="shared" si="13"/>
        <v>13</v>
      </c>
      <c r="X10" s="60">
        <f>VLOOKUP($A10,'Return Data'!$B$7:$R$2292,14,0)</f>
        <v>4.8235000000000001</v>
      </c>
      <c r="Y10" s="61">
        <f t="shared" si="14"/>
        <v>14</v>
      </c>
      <c r="Z10" s="60">
        <f>VLOOKUP($A10,'Return Data'!$B$7:$R$2292,16,0)</f>
        <v>5.8369999999999997</v>
      </c>
      <c r="AA10" s="62">
        <f t="shared" si="15"/>
        <v>18</v>
      </c>
    </row>
    <row r="11" spans="1:27" x14ac:dyDescent="0.3">
      <c r="A11" s="58" t="s">
        <v>2044</v>
      </c>
      <c r="B11" s="59">
        <f>VLOOKUP($A11,'Return Data'!$B$7:$R$2292,3,0)</f>
        <v>44771</v>
      </c>
      <c r="C11" s="60">
        <f>VLOOKUP($A11,'Return Data'!$B$7:$R$2292,4,0)</f>
        <v>2689.6927000000001</v>
      </c>
      <c r="D11" s="60">
        <f>VLOOKUP($A11,'Return Data'!$B$7:$R$2292,5,0)</f>
        <v>7.1489000000000003</v>
      </c>
      <c r="E11" s="61">
        <f t="shared" si="0"/>
        <v>12</v>
      </c>
      <c r="F11" s="60">
        <f>VLOOKUP($A11,'Return Data'!$B$7:$R$2292,6,0)</f>
        <v>3.4302000000000001</v>
      </c>
      <c r="G11" s="61">
        <f t="shared" si="1"/>
        <v>21</v>
      </c>
      <c r="H11" s="60">
        <f>VLOOKUP($A11,'Return Data'!$B$7:$R$2292,7,0)</f>
        <v>3.7004999999999999</v>
      </c>
      <c r="I11" s="61">
        <f t="shared" si="2"/>
        <v>20</v>
      </c>
      <c r="J11" s="60">
        <f>VLOOKUP($A11,'Return Data'!$B$7:$R$2292,8,0)</f>
        <v>3.7132999999999998</v>
      </c>
      <c r="K11" s="61">
        <f t="shared" si="3"/>
        <v>12</v>
      </c>
      <c r="L11" s="60">
        <f>VLOOKUP($A11,'Return Data'!$B$7:$R$2292,9,0)</f>
        <v>5.0599999999999996</v>
      </c>
      <c r="M11" s="61">
        <f t="shared" si="4"/>
        <v>19</v>
      </c>
      <c r="N11" s="60">
        <f>VLOOKUP($A11,'Return Data'!$B$7:$R$2292,10,0)</f>
        <v>3.3462000000000001</v>
      </c>
      <c r="O11" s="61">
        <f t="shared" si="5"/>
        <v>23</v>
      </c>
      <c r="P11" s="60">
        <f>VLOOKUP($A11,'Return Data'!$B$7:$R$2292,11,0)</f>
        <v>3.5876000000000001</v>
      </c>
      <c r="Q11" s="61">
        <f t="shared" si="6"/>
        <v>23</v>
      </c>
      <c r="R11" s="60">
        <f>VLOOKUP($A11,'Return Data'!$B$7:$R$2292,12,0)</f>
        <v>3.6400999999999999</v>
      </c>
      <c r="S11" s="61">
        <f t="shared" si="7"/>
        <v>21</v>
      </c>
      <c r="T11" s="60">
        <f>VLOOKUP($A11,'Return Data'!$B$7:$R$2292,13,0)</f>
        <v>3.4969000000000001</v>
      </c>
      <c r="U11" s="61">
        <f t="shared" si="12"/>
        <v>22</v>
      </c>
      <c r="V11" s="60">
        <f>VLOOKUP($A11,'Return Data'!$B$7:$R$2292,17,0)</f>
        <v>3.5445000000000002</v>
      </c>
      <c r="W11" s="61">
        <f t="shared" si="13"/>
        <v>21</v>
      </c>
      <c r="X11" s="60">
        <f>VLOOKUP($A11,'Return Data'!$B$7:$R$2292,14,0)</f>
        <v>4.5426000000000002</v>
      </c>
      <c r="Y11" s="61">
        <f t="shared" si="14"/>
        <v>18</v>
      </c>
      <c r="Z11" s="60">
        <f>VLOOKUP($A11,'Return Data'!$B$7:$R$2292,16,0)</f>
        <v>7.4709000000000003</v>
      </c>
      <c r="AA11" s="62">
        <f t="shared" si="15"/>
        <v>7</v>
      </c>
    </row>
    <row r="12" spans="1:27" x14ac:dyDescent="0.3">
      <c r="A12" s="58" t="s">
        <v>1406</v>
      </c>
      <c r="B12" s="59">
        <f>VLOOKUP($A12,'Return Data'!$B$7:$R$2292,3,0)</f>
        <v>44771</v>
      </c>
      <c r="C12" s="60">
        <f>VLOOKUP($A12,'Return Data'!$B$7:$R$2292,4,0)</f>
        <v>3308.5117</v>
      </c>
      <c r="D12" s="60">
        <f>VLOOKUP($A12,'Return Data'!$B$7:$R$2292,5,0)</f>
        <v>6.9603999999999999</v>
      </c>
      <c r="E12" s="61">
        <f t="shared" si="0"/>
        <v>15</v>
      </c>
      <c r="F12" s="60">
        <f>VLOOKUP($A12,'Return Data'!$B$7:$R$2292,6,0)</f>
        <v>2.5419999999999998</v>
      </c>
      <c r="G12" s="61">
        <f t="shared" si="1"/>
        <v>25</v>
      </c>
      <c r="H12" s="60">
        <f>VLOOKUP($A12,'Return Data'!$B$7:$R$2292,7,0)</f>
        <v>3.3094000000000001</v>
      </c>
      <c r="I12" s="61">
        <f t="shared" si="2"/>
        <v>23</v>
      </c>
      <c r="J12" s="60">
        <f>VLOOKUP($A12,'Return Data'!$B$7:$R$2292,8,0)</f>
        <v>3.2949999999999999</v>
      </c>
      <c r="K12" s="61">
        <f t="shared" si="3"/>
        <v>23</v>
      </c>
      <c r="L12" s="60">
        <f>VLOOKUP($A12,'Return Data'!$B$7:$R$2292,9,0)</f>
        <v>4.7668999999999997</v>
      </c>
      <c r="M12" s="61">
        <f t="shared" si="4"/>
        <v>22</v>
      </c>
      <c r="N12" s="60">
        <f>VLOOKUP($A12,'Return Data'!$B$7:$R$2292,10,0)</f>
        <v>3.3824000000000001</v>
      </c>
      <c r="O12" s="61">
        <f t="shared" si="5"/>
        <v>21</v>
      </c>
      <c r="P12" s="60">
        <f>VLOOKUP($A12,'Return Data'!$B$7:$R$2292,11,0)</f>
        <v>3.5781999999999998</v>
      </c>
      <c r="Q12" s="61">
        <f t="shared" si="6"/>
        <v>24</v>
      </c>
      <c r="R12" s="60">
        <f>VLOOKUP($A12,'Return Data'!$B$7:$R$2292,12,0)</f>
        <v>3.5175000000000001</v>
      </c>
      <c r="S12" s="61">
        <f t="shared" si="7"/>
        <v>24</v>
      </c>
      <c r="T12" s="60">
        <f>VLOOKUP($A12,'Return Data'!$B$7:$R$2292,13,0)</f>
        <v>3.3925000000000001</v>
      </c>
      <c r="U12" s="61">
        <f t="shared" si="12"/>
        <v>24</v>
      </c>
      <c r="V12" s="60">
        <f>VLOOKUP($A12,'Return Data'!$B$7:$R$2292,17,0)</f>
        <v>3.3664999999999998</v>
      </c>
      <c r="W12" s="61">
        <f t="shared" si="13"/>
        <v>23</v>
      </c>
      <c r="X12" s="60">
        <f>VLOOKUP($A12,'Return Data'!$B$7:$R$2292,14,0)</f>
        <v>4.4051</v>
      </c>
      <c r="Y12" s="61">
        <f t="shared" si="14"/>
        <v>20</v>
      </c>
      <c r="Z12" s="60">
        <f>VLOOKUP($A12,'Return Data'!$B$7:$R$2292,16,0)</f>
        <v>6.9001999999999999</v>
      </c>
      <c r="AA12" s="62">
        <f t="shared" si="15"/>
        <v>14</v>
      </c>
    </row>
    <row r="13" spans="1:27" x14ac:dyDescent="0.3">
      <c r="A13" s="58" t="s">
        <v>1408</v>
      </c>
      <c r="B13" s="59">
        <f>VLOOKUP($A13,'Return Data'!$B$7:$R$2292,3,0)</f>
        <v>44771</v>
      </c>
      <c r="C13" s="60">
        <f>VLOOKUP($A13,'Return Data'!$B$7:$R$2292,4,0)</f>
        <v>2998.0319</v>
      </c>
      <c r="D13" s="60">
        <f>VLOOKUP($A13,'Return Data'!$B$7:$R$2292,5,0)</f>
        <v>6.6608000000000001</v>
      </c>
      <c r="E13" s="61">
        <f t="shared" si="0"/>
        <v>18</v>
      </c>
      <c r="F13" s="60">
        <f>VLOOKUP($A13,'Return Data'!$B$7:$R$2292,6,0)</f>
        <v>4.1582999999999997</v>
      </c>
      <c r="G13" s="61">
        <f t="shared" si="1"/>
        <v>14</v>
      </c>
      <c r="H13" s="60">
        <f>VLOOKUP($A13,'Return Data'!$B$7:$R$2292,7,0)</f>
        <v>4.03</v>
      </c>
      <c r="I13" s="61">
        <f t="shared" si="2"/>
        <v>14</v>
      </c>
      <c r="J13" s="60">
        <f>VLOOKUP($A13,'Return Data'!$B$7:$R$2292,8,0)</f>
        <v>3.3462000000000001</v>
      </c>
      <c r="K13" s="61">
        <f t="shared" si="3"/>
        <v>22</v>
      </c>
      <c r="L13" s="60">
        <f>VLOOKUP($A13,'Return Data'!$B$7:$R$2292,9,0)</f>
        <v>5.1289999999999996</v>
      </c>
      <c r="M13" s="61">
        <f t="shared" si="4"/>
        <v>17</v>
      </c>
      <c r="N13" s="60">
        <f>VLOOKUP($A13,'Return Data'!$B$7:$R$2292,10,0)</f>
        <v>3.6932</v>
      </c>
      <c r="O13" s="61">
        <f t="shared" si="5"/>
        <v>10</v>
      </c>
      <c r="P13" s="60">
        <f>VLOOKUP($A13,'Return Data'!$B$7:$R$2292,11,0)</f>
        <v>3.8986000000000001</v>
      </c>
      <c r="Q13" s="61">
        <f t="shared" si="6"/>
        <v>13</v>
      </c>
      <c r="R13" s="60">
        <f>VLOOKUP($A13,'Return Data'!$B$7:$R$2292,12,0)</f>
        <v>3.9325000000000001</v>
      </c>
      <c r="S13" s="61">
        <f t="shared" si="7"/>
        <v>11</v>
      </c>
      <c r="T13" s="60">
        <f>VLOOKUP($A13,'Return Data'!$B$7:$R$2292,13,0)</f>
        <v>3.7614000000000001</v>
      </c>
      <c r="U13" s="61">
        <f t="shared" si="12"/>
        <v>16</v>
      </c>
      <c r="V13" s="60">
        <f>VLOOKUP($A13,'Return Data'!$B$7:$R$2292,17,0)</f>
        <v>3.8025000000000002</v>
      </c>
      <c r="W13" s="61">
        <f t="shared" si="13"/>
        <v>16</v>
      </c>
      <c r="X13" s="60">
        <f>VLOOKUP($A13,'Return Data'!$B$7:$R$2292,14,0)</f>
        <v>4.8125</v>
      </c>
      <c r="Y13" s="61">
        <f t="shared" si="14"/>
        <v>17</v>
      </c>
      <c r="Z13" s="60">
        <f>VLOOKUP($A13,'Return Data'!$B$7:$R$2292,16,0)</f>
        <v>7.0651000000000002</v>
      </c>
      <c r="AA13" s="62">
        <f t="shared" si="15"/>
        <v>13</v>
      </c>
    </row>
    <row r="14" spans="1:27" x14ac:dyDescent="0.3">
      <c r="A14" s="58" t="s">
        <v>1413</v>
      </c>
      <c r="B14" s="59">
        <f>VLOOKUP($A14,'Return Data'!$B$7:$R$2292,3,0)</f>
        <v>44771</v>
      </c>
      <c r="C14" s="60">
        <f>VLOOKUP($A14,'Return Data'!$B$7:$R$2292,4,0)</f>
        <v>34.1312</v>
      </c>
      <c r="D14" s="60">
        <f>VLOOKUP($A14,'Return Data'!$B$7:$R$2292,5,0)</f>
        <v>4.9199000000000002</v>
      </c>
      <c r="E14" s="61">
        <f t="shared" si="0"/>
        <v>25</v>
      </c>
      <c r="F14" s="60">
        <f>VLOOKUP($A14,'Return Data'!$B$7:$R$2292,6,0)</f>
        <v>4.9926000000000004</v>
      </c>
      <c r="G14" s="61">
        <f t="shared" si="1"/>
        <v>6</v>
      </c>
      <c r="H14" s="60">
        <f>VLOOKUP($A14,'Return Data'!$B$7:$R$2292,7,0)</f>
        <v>5.0004</v>
      </c>
      <c r="I14" s="61">
        <f t="shared" si="2"/>
        <v>2</v>
      </c>
      <c r="J14" s="60">
        <f>VLOOKUP($A14,'Return Data'!$B$7:$R$2292,8,0)</f>
        <v>4.8902000000000001</v>
      </c>
      <c r="K14" s="61">
        <f t="shared" si="3"/>
        <v>2</v>
      </c>
      <c r="L14" s="60">
        <f>VLOOKUP($A14,'Return Data'!$B$7:$R$2292,9,0)</f>
        <v>4.7308000000000003</v>
      </c>
      <c r="M14" s="61">
        <f t="shared" si="4"/>
        <v>23</v>
      </c>
      <c r="N14" s="60">
        <f>VLOOKUP($A14,'Return Data'!$B$7:$R$2292,10,0)</f>
        <v>4.3560999999999996</v>
      </c>
      <c r="O14" s="61">
        <f t="shared" si="5"/>
        <v>1</v>
      </c>
      <c r="P14" s="60">
        <f>VLOOKUP($A14,'Return Data'!$B$7:$R$2292,11,0)</f>
        <v>6.0294999999999996</v>
      </c>
      <c r="Q14" s="61">
        <f t="shared" si="6"/>
        <v>1</v>
      </c>
      <c r="R14" s="60">
        <f>VLOOKUP($A14,'Return Data'!$B$7:$R$2292,12,0)</f>
        <v>9.5791000000000004</v>
      </c>
      <c r="S14" s="61">
        <f t="shared" si="7"/>
        <v>1</v>
      </c>
      <c r="T14" s="60">
        <f>VLOOKUP($A14,'Return Data'!$B$7:$R$2292,13,0)</f>
        <v>10.6661</v>
      </c>
      <c r="U14" s="61">
        <f t="shared" si="12"/>
        <v>1</v>
      </c>
      <c r="V14" s="60">
        <f>VLOOKUP($A14,'Return Data'!$B$7:$R$2292,17,0)</f>
        <v>9.5317000000000007</v>
      </c>
      <c r="W14" s="61">
        <f t="shared" si="13"/>
        <v>1</v>
      </c>
      <c r="X14" s="60">
        <f>VLOOKUP($A14,'Return Data'!$B$7:$R$2292,14,0)</f>
        <v>7.8693</v>
      </c>
      <c r="Y14" s="61">
        <f t="shared" si="14"/>
        <v>1</v>
      </c>
      <c r="Z14" s="60">
        <f>VLOOKUP($A14,'Return Data'!$B$7:$R$2292,16,0)</f>
        <v>8.9954999999999998</v>
      </c>
      <c r="AA14" s="62">
        <f t="shared" si="15"/>
        <v>1</v>
      </c>
    </row>
    <row r="15" spans="1:27" x14ac:dyDescent="0.3">
      <c r="A15" s="58" t="s">
        <v>1414</v>
      </c>
      <c r="B15" s="59">
        <f>VLOOKUP($A15,'Return Data'!$B$7:$R$2292,3,0)</f>
        <v>44771</v>
      </c>
      <c r="C15" s="60">
        <f>VLOOKUP($A15,'Return Data'!$B$7:$R$2292,4,0)</f>
        <v>12.561</v>
      </c>
      <c r="D15" s="60">
        <f>VLOOKUP($A15,'Return Data'!$B$7:$R$2292,5,0)</f>
        <v>6.9752999999999998</v>
      </c>
      <c r="E15" s="61">
        <f t="shared" si="0"/>
        <v>14</v>
      </c>
      <c r="F15" s="60">
        <f>VLOOKUP($A15,'Return Data'!$B$7:$R$2292,6,0)</f>
        <v>3.7787000000000002</v>
      </c>
      <c r="G15" s="61">
        <f t="shared" si="1"/>
        <v>19</v>
      </c>
      <c r="H15" s="60">
        <f>VLOOKUP($A15,'Return Data'!$B$7:$R$2292,7,0)</f>
        <v>3.8218999999999999</v>
      </c>
      <c r="I15" s="61">
        <f t="shared" si="2"/>
        <v>17</v>
      </c>
      <c r="J15" s="60">
        <f>VLOOKUP($A15,'Return Data'!$B$7:$R$2292,8,0)</f>
        <v>3.4291999999999998</v>
      </c>
      <c r="K15" s="61">
        <f t="shared" si="3"/>
        <v>20</v>
      </c>
      <c r="L15" s="60">
        <f>VLOOKUP($A15,'Return Data'!$B$7:$R$2292,9,0)</f>
        <v>5.2530999999999999</v>
      </c>
      <c r="M15" s="61">
        <f t="shared" si="4"/>
        <v>11</v>
      </c>
      <c r="N15" s="60">
        <f>VLOOKUP($A15,'Return Data'!$B$7:$R$2292,10,0)</f>
        <v>3.5988000000000002</v>
      </c>
      <c r="O15" s="61">
        <f t="shared" si="5"/>
        <v>16</v>
      </c>
      <c r="P15" s="60">
        <f>VLOOKUP($A15,'Return Data'!$B$7:$R$2292,11,0)</f>
        <v>3.8799000000000001</v>
      </c>
      <c r="Q15" s="61">
        <f t="shared" si="6"/>
        <v>14</v>
      </c>
      <c r="R15" s="60">
        <f>VLOOKUP($A15,'Return Data'!$B$7:$R$2292,12,0)</f>
        <v>3.8953000000000002</v>
      </c>
      <c r="S15" s="61">
        <f t="shared" si="7"/>
        <v>14</v>
      </c>
      <c r="T15" s="60">
        <f>VLOOKUP($A15,'Return Data'!$B$7:$R$2292,13,0)</f>
        <v>3.7816000000000001</v>
      </c>
      <c r="U15" s="61">
        <f t="shared" si="12"/>
        <v>15</v>
      </c>
      <c r="V15" s="60">
        <f>VLOOKUP($A15,'Return Data'!$B$7:$R$2292,17,0)</f>
        <v>4.0952999999999999</v>
      </c>
      <c r="W15" s="61">
        <f t="shared" si="13"/>
        <v>9</v>
      </c>
      <c r="X15" s="60">
        <f>VLOOKUP($A15,'Return Data'!$B$7:$R$2292,14,0)</f>
        <v>5.2934000000000001</v>
      </c>
      <c r="Y15" s="61">
        <f t="shared" si="14"/>
        <v>8</v>
      </c>
      <c r="Z15" s="60">
        <f>VLOOKUP($A15,'Return Data'!$B$7:$R$2292,16,0)</f>
        <v>6.1069000000000004</v>
      </c>
      <c r="AA15" s="62">
        <f t="shared" si="15"/>
        <v>17</v>
      </c>
    </row>
    <row r="16" spans="1:27" x14ac:dyDescent="0.3">
      <c r="A16" s="58" t="s">
        <v>1416</v>
      </c>
      <c r="B16" s="59">
        <f>VLOOKUP($A16,'Return Data'!$B$7:$R$2292,3,0)</f>
        <v>44771</v>
      </c>
      <c r="C16" s="60">
        <f>VLOOKUP($A16,'Return Data'!$B$7:$R$2292,4,0)</f>
        <v>1114.8880999999999</v>
      </c>
      <c r="D16" s="60">
        <f>VLOOKUP($A16,'Return Data'!$B$7:$R$2292,5,0)</f>
        <v>6.6471999999999998</v>
      </c>
      <c r="E16" s="61">
        <f t="shared" si="0"/>
        <v>19</v>
      </c>
      <c r="F16" s="60">
        <f>VLOOKUP($A16,'Return Data'!$B$7:$R$2292,6,0)</f>
        <v>3.9123999999999999</v>
      </c>
      <c r="G16" s="61">
        <f t="shared" si="1"/>
        <v>18</v>
      </c>
      <c r="H16" s="60">
        <f>VLOOKUP($A16,'Return Data'!$B$7:$R$2292,7,0)</f>
        <v>3.6945999999999999</v>
      </c>
      <c r="I16" s="61">
        <f t="shared" si="2"/>
        <v>21</v>
      </c>
      <c r="J16" s="60">
        <f>VLOOKUP($A16,'Return Data'!$B$7:$R$2292,8,0)</f>
        <v>3.4615999999999998</v>
      </c>
      <c r="K16" s="61">
        <f t="shared" si="3"/>
        <v>19</v>
      </c>
      <c r="L16" s="60">
        <f>VLOOKUP($A16,'Return Data'!$B$7:$R$2292,9,0)</f>
        <v>5.1985000000000001</v>
      </c>
      <c r="M16" s="61">
        <f t="shared" si="4"/>
        <v>14</v>
      </c>
      <c r="N16" s="60">
        <f>VLOOKUP($A16,'Return Data'!$B$7:$R$2292,10,0)</f>
        <v>3.5914999999999999</v>
      </c>
      <c r="O16" s="61">
        <f t="shared" si="5"/>
        <v>17</v>
      </c>
      <c r="P16" s="60">
        <f>VLOOKUP($A16,'Return Data'!$B$7:$R$2292,11,0)</f>
        <v>3.7854000000000001</v>
      </c>
      <c r="Q16" s="61">
        <f t="shared" si="6"/>
        <v>18</v>
      </c>
      <c r="R16" s="60">
        <f>VLOOKUP($A16,'Return Data'!$B$7:$R$2292,12,0)</f>
        <v>3.8569</v>
      </c>
      <c r="S16" s="61">
        <f t="shared" si="7"/>
        <v>15</v>
      </c>
      <c r="T16" s="60">
        <f>VLOOKUP($A16,'Return Data'!$B$7:$R$2292,13,0)</f>
        <v>3.76</v>
      </c>
      <c r="U16" s="61">
        <f t="shared" si="12"/>
        <v>17</v>
      </c>
      <c r="V16" s="60"/>
      <c r="W16" s="61"/>
      <c r="X16" s="60"/>
      <c r="Y16" s="61"/>
      <c r="Z16" s="60">
        <f>VLOOKUP($A16,'Return Data'!$B$7:$R$2292,16,0)</f>
        <v>4.4486999999999997</v>
      </c>
      <c r="AA16" s="62">
        <f t="shared" si="15"/>
        <v>23</v>
      </c>
    </row>
    <row r="17" spans="1:27" x14ac:dyDescent="0.3">
      <c r="A17" s="58" t="s">
        <v>1419</v>
      </c>
      <c r="B17" s="59">
        <f>VLOOKUP($A17,'Return Data'!$B$7:$R$2292,3,0)</f>
        <v>44771</v>
      </c>
      <c r="C17" s="60">
        <f>VLOOKUP($A17,'Return Data'!$B$7:$R$2292,4,0)</f>
        <v>24.231100000000001</v>
      </c>
      <c r="D17" s="60">
        <f>VLOOKUP($A17,'Return Data'!$B$7:$R$2292,5,0)</f>
        <v>7.8346</v>
      </c>
      <c r="E17" s="61">
        <f t="shared" si="0"/>
        <v>7</v>
      </c>
      <c r="F17" s="60">
        <f>VLOOKUP($A17,'Return Data'!$B$7:$R$2292,6,0)</f>
        <v>4.9226999999999999</v>
      </c>
      <c r="G17" s="61">
        <f t="shared" si="1"/>
        <v>7</v>
      </c>
      <c r="H17" s="60">
        <f>VLOOKUP($A17,'Return Data'!$B$7:$R$2292,7,0)</f>
        <v>4.3074000000000003</v>
      </c>
      <c r="I17" s="61">
        <f t="shared" si="2"/>
        <v>6</v>
      </c>
      <c r="J17" s="60">
        <f>VLOOKUP($A17,'Return Data'!$B$7:$R$2292,8,0)</f>
        <v>4.3648999999999996</v>
      </c>
      <c r="K17" s="61">
        <f t="shared" si="3"/>
        <v>3</v>
      </c>
      <c r="L17" s="60">
        <f>VLOOKUP($A17,'Return Data'!$B$7:$R$2292,9,0)</f>
        <v>5.6395999999999997</v>
      </c>
      <c r="M17" s="61">
        <f t="shared" si="4"/>
        <v>4</v>
      </c>
      <c r="N17" s="60">
        <f>VLOOKUP($A17,'Return Data'!$B$7:$R$2292,10,0)</f>
        <v>4.1696</v>
      </c>
      <c r="O17" s="61">
        <f t="shared" si="5"/>
        <v>3</v>
      </c>
      <c r="P17" s="60">
        <f>VLOOKUP($A17,'Return Data'!$B$7:$R$2292,11,0)</f>
        <v>4.2065000000000001</v>
      </c>
      <c r="Q17" s="61">
        <f t="shared" si="6"/>
        <v>4</v>
      </c>
      <c r="R17" s="60">
        <f>VLOOKUP($A17,'Return Data'!$B$7:$R$2292,12,0)</f>
        <v>4.2552000000000003</v>
      </c>
      <c r="S17" s="61">
        <f t="shared" si="7"/>
        <v>3</v>
      </c>
      <c r="T17" s="60">
        <f>VLOOKUP($A17,'Return Data'!$B$7:$R$2292,13,0)</f>
        <v>4.2439999999999998</v>
      </c>
      <c r="U17" s="61">
        <f t="shared" si="12"/>
        <v>5</v>
      </c>
      <c r="V17" s="60">
        <f>VLOOKUP($A17,'Return Data'!$B$7:$R$2292,17,0)</f>
        <v>4.8129999999999997</v>
      </c>
      <c r="W17" s="61">
        <f t="shared" si="13"/>
        <v>4</v>
      </c>
      <c r="X17" s="60">
        <f>VLOOKUP($A17,'Return Data'!$B$7:$R$2292,14,0)</f>
        <v>5.9611999999999998</v>
      </c>
      <c r="Y17" s="61">
        <f t="shared" si="14"/>
        <v>5</v>
      </c>
      <c r="Z17" s="60">
        <f>VLOOKUP($A17,'Return Data'!$B$7:$R$2292,16,0)</f>
        <v>8.2027999999999999</v>
      </c>
      <c r="AA17" s="62">
        <f t="shared" si="15"/>
        <v>3</v>
      </c>
    </row>
    <row r="18" spans="1:27" x14ac:dyDescent="0.3">
      <c r="A18" s="58" t="s">
        <v>1421</v>
      </c>
      <c r="B18" s="59">
        <f>VLOOKUP($A18,'Return Data'!$B$7:$R$2292,3,0)</f>
        <v>44771</v>
      </c>
      <c r="C18" s="60">
        <f>VLOOKUP($A18,'Return Data'!$B$7:$R$2292,4,0)</f>
        <v>2394.5587</v>
      </c>
      <c r="D18" s="60">
        <f>VLOOKUP($A18,'Return Data'!$B$7:$R$2292,5,0)</f>
        <v>5.2915999999999999</v>
      </c>
      <c r="E18" s="61">
        <f t="shared" si="0"/>
        <v>23</v>
      </c>
      <c r="F18" s="60">
        <f>VLOOKUP($A18,'Return Data'!$B$7:$R$2292,6,0)</f>
        <v>5.1390000000000002</v>
      </c>
      <c r="G18" s="61">
        <f t="shared" si="1"/>
        <v>2</v>
      </c>
      <c r="H18" s="60">
        <f>VLOOKUP($A18,'Return Data'!$B$7:$R$2292,7,0)</f>
        <v>4.2979000000000003</v>
      </c>
      <c r="I18" s="61">
        <f t="shared" si="2"/>
        <v>7</v>
      </c>
      <c r="J18" s="60">
        <f>VLOOKUP($A18,'Return Data'!$B$7:$R$2292,8,0)</f>
        <v>3.9222000000000001</v>
      </c>
      <c r="K18" s="61">
        <f t="shared" si="3"/>
        <v>7</v>
      </c>
      <c r="L18" s="60">
        <f>VLOOKUP($A18,'Return Data'!$B$7:$R$2292,9,0)</f>
        <v>4.9645000000000001</v>
      </c>
      <c r="M18" s="61">
        <f t="shared" si="4"/>
        <v>21</v>
      </c>
      <c r="N18" s="60">
        <f>VLOOKUP($A18,'Return Data'!$B$7:$R$2292,10,0)</f>
        <v>3.7524000000000002</v>
      </c>
      <c r="O18" s="61">
        <f t="shared" si="5"/>
        <v>8</v>
      </c>
      <c r="P18" s="60">
        <f>VLOOKUP($A18,'Return Data'!$B$7:$R$2292,11,0)</f>
        <v>3.8502999999999998</v>
      </c>
      <c r="Q18" s="61">
        <f t="shared" si="6"/>
        <v>16</v>
      </c>
      <c r="R18" s="60">
        <f>VLOOKUP($A18,'Return Data'!$B$7:$R$2292,12,0)</f>
        <v>3.8157999999999999</v>
      </c>
      <c r="S18" s="61">
        <f t="shared" si="7"/>
        <v>17</v>
      </c>
      <c r="T18" s="60">
        <f>VLOOKUP($A18,'Return Data'!$B$7:$R$2292,13,0)</f>
        <v>4.3277999999999999</v>
      </c>
      <c r="U18" s="61">
        <f t="shared" si="12"/>
        <v>4</v>
      </c>
      <c r="V18" s="60">
        <f>VLOOKUP($A18,'Return Data'!$B$7:$R$2292,17,0)</f>
        <v>4.3339999999999996</v>
      </c>
      <c r="W18" s="61">
        <f t="shared" si="13"/>
        <v>7</v>
      </c>
      <c r="X18" s="60">
        <f>VLOOKUP($A18,'Return Data'!$B$7:$R$2292,14,0)</f>
        <v>6.5509000000000004</v>
      </c>
      <c r="Y18" s="61">
        <f t="shared" si="14"/>
        <v>2</v>
      </c>
      <c r="Z18" s="60">
        <f>VLOOKUP($A18,'Return Data'!$B$7:$R$2292,16,0)</f>
        <v>7.2355</v>
      </c>
      <c r="AA18" s="62">
        <f t="shared" si="15"/>
        <v>10</v>
      </c>
    </row>
    <row r="19" spans="1:27" x14ac:dyDescent="0.3">
      <c r="A19" s="58" t="s">
        <v>1422</v>
      </c>
      <c r="B19" s="59">
        <f>VLOOKUP($A19,'Return Data'!$B$7:$R$2292,3,0)</f>
        <v>44771</v>
      </c>
      <c r="C19" s="60">
        <f>VLOOKUP($A19,'Return Data'!$B$7:$R$2292,4,0)</f>
        <v>12.5472</v>
      </c>
      <c r="D19" s="60">
        <f>VLOOKUP($A19,'Return Data'!$B$7:$R$2292,5,0)</f>
        <v>7.5650000000000004</v>
      </c>
      <c r="E19" s="61">
        <f t="shared" si="0"/>
        <v>8</v>
      </c>
      <c r="F19" s="60">
        <f>VLOOKUP($A19,'Return Data'!$B$7:$R$2292,6,0)</f>
        <v>3.5888</v>
      </c>
      <c r="G19" s="61">
        <f t="shared" si="1"/>
        <v>20</v>
      </c>
      <c r="H19" s="60">
        <f>VLOOKUP($A19,'Return Data'!$B$7:$R$2292,7,0)</f>
        <v>3.7845</v>
      </c>
      <c r="I19" s="61">
        <f t="shared" si="2"/>
        <v>18</v>
      </c>
      <c r="J19" s="60">
        <f>VLOOKUP($A19,'Return Data'!$B$7:$R$2292,8,0)</f>
        <v>3.4746999999999999</v>
      </c>
      <c r="K19" s="61">
        <f t="shared" si="3"/>
        <v>18</v>
      </c>
      <c r="L19" s="60">
        <f>VLOOKUP($A19,'Return Data'!$B$7:$R$2292,9,0)</f>
        <v>5.2196999999999996</v>
      </c>
      <c r="M19" s="61">
        <f t="shared" si="4"/>
        <v>13</v>
      </c>
      <c r="N19" s="60">
        <f>VLOOKUP($A19,'Return Data'!$B$7:$R$2292,10,0)</f>
        <v>3.3555999999999999</v>
      </c>
      <c r="O19" s="61">
        <f t="shared" si="5"/>
        <v>22</v>
      </c>
      <c r="P19" s="60">
        <f>VLOOKUP($A19,'Return Data'!$B$7:$R$2292,11,0)</f>
        <v>3.6785999999999999</v>
      </c>
      <c r="Q19" s="61">
        <f t="shared" si="6"/>
        <v>21</v>
      </c>
      <c r="R19" s="60">
        <f>VLOOKUP($A19,'Return Data'!$B$7:$R$2292,12,0)</f>
        <v>3.7002000000000002</v>
      </c>
      <c r="S19" s="61">
        <f t="shared" si="7"/>
        <v>20</v>
      </c>
      <c r="T19" s="60">
        <f>VLOOKUP($A19,'Return Data'!$B$7:$R$2292,13,0)</f>
        <v>3.5819999999999999</v>
      </c>
      <c r="U19" s="61">
        <f t="shared" si="12"/>
        <v>21</v>
      </c>
      <c r="V19" s="60">
        <f>VLOOKUP($A19,'Return Data'!$B$7:$R$2292,17,0)</f>
        <v>3.5989</v>
      </c>
      <c r="W19" s="61">
        <f t="shared" si="13"/>
        <v>20</v>
      </c>
      <c r="X19" s="60">
        <f>VLOOKUP($A19,'Return Data'!$B$7:$R$2292,14,0)</f>
        <v>4.8224999999999998</v>
      </c>
      <c r="Y19" s="61">
        <f t="shared" si="14"/>
        <v>16</v>
      </c>
      <c r="Z19" s="60">
        <f>VLOOKUP($A19,'Return Data'!$B$7:$R$2292,16,0)</f>
        <v>5.7878999999999996</v>
      </c>
      <c r="AA19" s="62">
        <f t="shared" si="15"/>
        <v>19</v>
      </c>
    </row>
    <row r="20" spans="1:27" x14ac:dyDescent="0.3">
      <c r="A20" s="58" t="s">
        <v>1427</v>
      </c>
      <c r="B20" s="59">
        <f>VLOOKUP($A20,'Return Data'!$B$7:$R$2292,3,0)</f>
        <v>44771</v>
      </c>
      <c r="C20" s="60">
        <f>VLOOKUP($A20,'Return Data'!$B$7:$R$2292,4,0)</f>
        <v>2335.9704000000002</v>
      </c>
      <c r="D20" s="60">
        <f>VLOOKUP($A20,'Return Data'!$B$7:$R$2292,5,0)</f>
        <v>8.5083000000000002</v>
      </c>
      <c r="E20" s="61">
        <f t="shared" si="0"/>
        <v>5</v>
      </c>
      <c r="F20" s="60">
        <f>VLOOKUP($A20,'Return Data'!$B$7:$R$2292,6,0)</f>
        <v>4.0430999999999999</v>
      </c>
      <c r="G20" s="61">
        <f t="shared" si="1"/>
        <v>16</v>
      </c>
      <c r="H20" s="60">
        <f>VLOOKUP($A20,'Return Data'!$B$7:$R$2292,7,0)</f>
        <v>3.7360000000000002</v>
      </c>
      <c r="I20" s="61">
        <f t="shared" si="2"/>
        <v>19</v>
      </c>
      <c r="J20" s="60">
        <f>VLOOKUP($A20,'Return Data'!$B$7:$R$2292,8,0)</f>
        <v>3.7315</v>
      </c>
      <c r="K20" s="61">
        <f t="shared" si="3"/>
        <v>10</v>
      </c>
      <c r="L20" s="60">
        <f>VLOOKUP($A20,'Return Data'!$B$7:$R$2292,9,0)</f>
        <v>5.4985999999999997</v>
      </c>
      <c r="M20" s="61">
        <f t="shared" si="4"/>
        <v>5</v>
      </c>
      <c r="N20" s="60">
        <f>VLOOKUP($A20,'Return Data'!$B$7:$R$2292,10,0)</f>
        <v>3.6227</v>
      </c>
      <c r="O20" s="61">
        <f t="shared" si="5"/>
        <v>14</v>
      </c>
      <c r="P20" s="60">
        <f>VLOOKUP($A20,'Return Data'!$B$7:$R$2292,11,0)</f>
        <v>3.9171999999999998</v>
      </c>
      <c r="Q20" s="61">
        <f t="shared" si="6"/>
        <v>12</v>
      </c>
      <c r="R20" s="60">
        <f>VLOOKUP($A20,'Return Data'!$B$7:$R$2292,12,0)</f>
        <v>3.931</v>
      </c>
      <c r="S20" s="61">
        <f t="shared" si="7"/>
        <v>12</v>
      </c>
      <c r="T20" s="60">
        <f>VLOOKUP($A20,'Return Data'!$B$7:$R$2292,13,0)</f>
        <v>3.7881</v>
      </c>
      <c r="U20" s="61">
        <f t="shared" si="12"/>
        <v>14</v>
      </c>
      <c r="V20" s="60">
        <f>VLOOKUP($A20,'Return Data'!$B$7:$R$2292,17,0)</f>
        <v>3.8271000000000002</v>
      </c>
      <c r="W20" s="61">
        <f t="shared" si="13"/>
        <v>15</v>
      </c>
      <c r="X20" s="60">
        <f>VLOOKUP($A20,'Return Data'!$B$7:$R$2292,14,0)</f>
        <v>4.9203000000000001</v>
      </c>
      <c r="Y20" s="61">
        <f t="shared" si="14"/>
        <v>13</v>
      </c>
      <c r="Z20" s="60">
        <f>VLOOKUP($A20,'Return Data'!$B$7:$R$2292,16,0)</f>
        <v>7.3992000000000004</v>
      </c>
      <c r="AA20" s="62">
        <f t="shared" si="15"/>
        <v>9</v>
      </c>
    </row>
    <row r="21" spans="1:27" x14ac:dyDescent="0.3">
      <c r="A21" s="58" t="s">
        <v>1431</v>
      </c>
      <c r="B21" s="59">
        <f>VLOOKUP($A21,'Return Data'!$B$7:$R$2292,3,0)</f>
        <v>44771</v>
      </c>
      <c r="C21" s="60">
        <f>VLOOKUP($A21,'Return Data'!$B$7:$R$2292,4,0)</f>
        <v>36.4846</v>
      </c>
      <c r="D21" s="60">
        <f>VLOOKUP($A21,'Return Data'!$B$7:$R$2292,5,0)</f>
        <v>8.9059000000000008</v>
      </c>
      <c r="E21" s="61">
        <f t="shared" si="0"/>
        <v>2</v>
      </c>
      <c r="F21" s="60">
        <f>VLOOKUP($A21,'Return Data'!$B$7:$R$2292,6,0)</f>
        <v>4.8372999999999999</v>
      </c>
      <c r="G21" s="61">
        <f t="shared" si="1"/>
        <v>8</v>
      </c>
      <c r="H21" s="60">
        <f>VLOOKUP($A21,'Return Data'!$B$7:$R$2292,7,0)</f>
        <v>4.2766999999999999</v>
      </c>
      <c r="I21" s="61">
        <f t="shared" si="2"/>
        <v>8</v>
      </c>
      <c r="J21" s="60">
        <f>VLOOKUP($A21,'Return Data'!$B$7:$R$2292,8,0)</f>
        <v>3.6997</v>
      </c>
      <c r="K21" s="61">
        <f t="shared" si="3"/>
        <v>13</v>
      </c>
      <c r="L21" s="60">
        <f>VLOOKUP($A21,'Return Data'!$B$7:$R$2292,9,0)</f>
        <v>5.4566999999999997</v>
      </c>
      <c r="M21" s="61">
        <f t="shared" si="4"/>
        <v>6</v>
      </c>
      <c r="N21" s="60">
        <f>VLOOKUP($A21,'Return Data'!$B$7:$R$2292,10,0)</f>
        <v>3.7517</v>
      </c>
      <c r="O21" s="61">
        <f t="shared" si="5"/>
        <v>9</v>
      </c>
      <c r="P21" s="60">
        <f>VLOOKUP($A21,'Return Data'!$B$7:$R$2292,11,0)</f>
        <v>4.0437000000000003</v>
      </c>
      <c r="Q21" s="61">
        <f t="shared" si="6"/>
        <v>8</v>
      </c>
      <c r="R21" s="60">
        <f>VLOOKUP($A21,'Return Data'!$B$7:$R$2292,12,0)</f>
        <v>4.0345000000000004</v>
      </c>
      <c r="S21" s="61">
        <f t="shared" si="7"/>
        <v>8</v>
      </c>
      <c r="T21" s="60">
        <f>VLOOKUP($A21,'Return Data'!$B$7:$R$2292,13,0)</f>
        <v>3.8696000000000002</v>
      </c>
      <c r="U21" s="61">
        <f t="shared" si="12"/>
        <v>11</v>
      </c>
      <c r="V21" s="60">
        <f>VLOOKUP($A21,'Return Data'!$B$7:$R$2292,17,0)</f>
        <v>3.9636</v>
      </c>
      <c r="W21" s="61">
        <f t="shared" si="13"/>
        <v>12</v>
      </c>
      <c r="X21" s="60">
        <f>VLOOKUP($A21,'Return Data'!$B$7:$R$2292,14,0)</f>
        <v>5.1597</v>
      </c>
      <c r="Y21" s="61">
        <f t="shared" si="14"/>
        <v>10</v>
      </c>
      <c r="Z21" s="60">
        <f>VLOOKUP($A21,'Return Data'!$B$7:$R$2292,16,0)</f>
        <v>7.4794999999999998</v>
      </c>
      <c r="AA21" s="62">
        <f t="shared" si="15"/>
        <v>6</v>
      </c>
    </row>
    <row r="22" spans="1:27" x14ac:dyDescent="0.3">
      <c r="A22" s="58" t="s">
        <v>1433</v>
      </c>
      <c r="B22" s="59">
        <f>VLOOKUP($A22,'Return Data'!$B$7:$R$2292,3,0)</f>
        <v>44771</v>
      </c>
      <c r="C22" s="60">
        <f>VLOOKUP($A22,'Return Data'!$B$7:$R$2292,4,0)</f>
        <v>36.807099999999998</v>
      </c>
      <c r="D22" s="60">
        <f>VLOOKUP($A22,'Return Data'!$B$7:$R$2292,5,0)</f>
        <v>8.9270999999999994</v>
      </c>
      <c r="E22" s="61">
        <f t="shared" si="0"/>
        <v>1</v>
      </c>
      <c r="F22" s="60">
        <f>VLOOKUP($A22,'Return Data'!$B$7:$R$2292,6,0)</f>
        <v>5.1257000000000001</v>
      </c>
      <c r="G22" s="61">
        <f t="shared" si="1"/>
        <v>3</v>
      </c>
      <c r="H22" s="60">
        <f>VLOOKUP($A22,'Return Data'!$B$7:$R$2292,7,0)</f>
        <v>3.9129</v>
      </c>
      <c r="I22" s="61">
        <f t="shared" si="2"/>
        <v>15</v>
      </c>
      <c r="J22" s="60">
        <f>VLOOKUP($A22,'Return Data'!$B$7:$R$2292,8,0)</f>
        <v>3.3831000000000002</v>
      </c>
      <c r="K22" s="61">
        <f t="shared" si="3"/>
        <v>21</v>
      </c>
      <c r="L22" s="60">
        <f>VLOOKUP($A22,'Return Data'!$B$7:$R$2292,9,0)</f>
        <v>5.0785999999999998</v>
      </c>
      <c r="M22" s="61">
        <f t="shared" si="4"/>
        <v>18</v>
      </c>
      <c r="N22" s="60">
        <f>VLOOKUP($A22,'Return Data'!$B$7:$R$2292,10,0)</f>
        <v>3.5122</v>
      </c>
      <c r="O22" s="61">
        <f t="shared" si="5"/>
        <v>19</v>
      </c>
      <c r="P22" s="60">
        <f>VLOOKUP($A22,'Return Data'!$B$7:$R$2292,11,0)</f>
        <v>3.8138999999999998</v>
      </c>
      <c r="Q22" s="61">
        <f t="shared" si="6"/>
        <v>17</v>
      </c>
      <c r="R22" s="60">
        <f>VLOOKUP($A22,'Return Data'!$B$7:$R$2292,12,0)</f>
        <v>3.8014999999999999</v>
      </c>
      <c r="S22" s="61">
        <f t="shared" si="7"/>
        <v>18</v>
      </c>
      <c r="T22" s="60">
        <f>VLOOKUP($A22,'Return Data'!$B$7:$R$2292,13,0)</f>
        <v>3.6539000000000001</v>
      </c>
      <c r="U22" s="61">
        <f t="shared" si="12"/>
        <v>19</v>
      </c>
      <c r="V22" s="60">
        <f>VLOOKUP($A22,'Return Data'!$B$7:$R$2292,17,0)</f>
        <v>3.6352000000000002</v>
      </c>
      <c r="W22" s="61">
        <f t="shared" si="13"/>
        <v>19</v>
      </c>
      <c r="X22" s="60">
        <f>VLOOKUP($A22,'Return Data'!$B$7:$R$2292,14,0)</f>
        <v>4.8232999999999997</v>
      </c>
      <c r="Y22" s="61">
        <f t="shared" si="14"/>
        <v>15</v>
      </c>
      <c r="Z22" s="60">
        <f>VLOOKUP($A22,'Return Data'!$B$7:$R$2292,16,0)</f>
        <v>7.3993000000000002</v>
      </c>
      <c r="AA22" s="62">
        <f t="shared" si="15"/>
        <v>8</v>
      </c>
    </row>
    <row r="23" spans="1:27" x14ac:dyDescent="0.3">
      <c r="A23" s="58" t="s">
        <v>1434</v>
      </c>
      <c r="B23" s="59">
        <f>VLOOKUP($A23,'Return Data'!$B$7:$R$2292,3,0)</f>
        <v>44771</v>
      </c>
      <c r="C23" s="60">
        <f>VLOOKUP($A23,'Return Data'!$B$7:$R$2292,4,0)</f>
        <v>1109.0003999999999</v>
      </c>
      <c r="D23" s="60">
        <f>VLOOKUP($A23,'Return Data'!$B$7:$R$2292,5,0)</f>
        <v>7.3804999999999996</v>
      </c>
      <c r="E23" s="61">
        <f t="shared" si="0"/>
        <v>10</v>
      </c>
      <c r="F23" s="60">
        <f>VLOOKUP($A23,'Return Data'!$B$7:$R$2292,6,0)</f>
        <v>7.2417999999999996</v>
      </c>
      <c r="G23" s="61">
        <f t="shared" si="1"/>
        <v>1</v>
      </c>
      <c r="H23" s="60">
        <f>VLOOKUP($A23,'Return Data'!$B$7:$R$2292,7,0)</f>
        <v>5.2039999999999997</v>
      </c>
      <c r="I23" s="61">
        <f t="shared" si="2"/>
        <v>1</v>
      </c>
      <c r="J23" s="60">
        <f>VLOOKUP($A23,'Return Data'!$B$7:$R$2292,8,0)</f>
        <v>5.0631000000000004</v>
      </c>
      <c r="K23" s="61">
        <f t="shared" si="3"/>
        <v>1</v>
      </c>
      <c r="L23" s="60">
        <f>VLOOKUP($A23,'Return Data'!$B$7:$R$2292,9,0)</f>
        <v>4.9839000000000002</v>
      </c>
      <c r="M23" s="61">
        <f t="shared" si="4"/>
        <v>20</v>
      </c>
      <c r="N23" s="60">
        <f>VLOOKUP($A23,'Return Data'!$B$7:$R$2292,10,0)</f>
        <v>3.6381999999999999</v>
      </c>
      <c r="O23" s="61">
        <f t="shared" si="5"/>
        <v>12</v>
      </c>
      <c r="P23" s="60">
        <f>VLOOKUP($A23,'Return Data'!$B$7:$R$2292,11,0)</f>
        <v>3.7065999999999999</v>
      </c>
      <c r="Q23" s="61">
        <f t="shared" si="6"/>
        <v>19</v>
      </c>
      <c r="R23" s="60">
        <f>VLOOKUP($A23,'Return Data'!$B$7:$R$2292,12,0)</f>
        <v>3.5674999999999999</v>
      </c>
      <c r="S23" s="61">
        <f t="shared" si="7"/>
        <v>23</v>
      </c>
      <c r="T23" s="60">
        <f>VLOOKUP($A23,'Return Data'!$B$7:$R$2292,13,0)</f>
        <v>3.4925000000000002</v>
      </c>
      <c r="U23" s="61">
        <f t="shared" si="12"/>
        <v>23</v>
      </c>
      <c r="V23" s="60">
        <f>VLOOKUP($A23,'Return Data'!$B$7:$R$2292,17,0)</f>
        <v>3.5163000000000002</v>
      </c>
      <c r="W23" s="61">
        <f t="shared" si="13"/>
        <v>22</v>
      </c>
      <c r="X23" s="60"/>
      <c r="Y23" s="61"/>
      <c r="Z23" s="60">
        <f>VLOOKUP($A23,'Return Data'!$B$7:$R$2292,16,0)</f>
        <v>3.9491000000000001</v>
      </c>
      <c r="AA23" s="62">
        <f t="shared" si="15"/>
        <v>25</v>
      </c>
    </row>
    <row r="24" spans="1:27" x14ac:dyDescent="0.3">
      <c r="A24" s="58" t="s">
        <v>1436</v>
      </c>
      <c r="B24" s="59">
        <f>VLOOKUP($A24,'Return Data'!$B$7:$R$2292,3,0)</f>
        <v>44771</v>
      </c>
      <c r="C24" s="60">
        <f>VLOOKUP($A24,'Return Data'!$B$7:$R$2292,4,0)</f>
        <v>1143.0939000000001</v>
      </c>
      <c r="D24" s="60">
        <f>VLOOKUP($A24,'Return Data'!$B$7:$R$2292,5,0)</f>
        <v>8.4604999999999997</v>
      </c>
      <c r="E24" s="61">
        <f t="shared" si="0"/>
        <v>6</v>
      </c>
      <c r="F24" s="60">
        <f>VLOOKUP($A24,'Return Data'!$B$7:$R$2292,6,0)</f>
        <v>4.4005999999999998</v>
      </c>
      <c r="G24" s="61">
        <f t="shared" si="1"/>
        <v>11</v>
      </c>
      <c r="H24" s="60">
        <f>VLOOKUP($A24,'Return Data'!$B$7:$R$2292,7,0)</f>
        <v>4.4101999999999997</v>
      </c>
      <c r="I24" s="61">
        <f t="shared" si="2"/>
        <v>4</v>
      </c>
      <c r="J24" s="60">
        <f>VLOOKUP($A24,'Return Data'!$B$7:$R$2292,8,0)</f>
        <v>3.9521999999999999</v>
      </c>
      <c r="K24" s="61">
        <f t="shared" si="3"/>
        <v>6</v>
      </c>
      <c r="L24" s="60">
        <f>VLOOKUP($A24,'Return Data'!$B$7:$R$2292,9,0)</f>
        <v>5.3662999999999998</v>
      </c>
      <c r="M24" s="61">
        <f t="shared" si="4"/>
        <v>10</v>
      </c>
      <c r="N24" s="60">
        <f>VLOOKUP($A24,'Return Data'!$B$7:$R$2292,10,0)</f>
        <v>3.6204000000000001</v>
      </c>
      <c r="O24" s="61">
        <f t="shared" si="5"/>
        <v>15</v>
      </c>
      <c r="P24" s="60">
        <f>VLOOKUP($A24,'Return Data'!$B$7:$R$2292,11,0)</f>
        <v>3.8534000000000002</v>
      </c>
      <c r="Q24" s="61">
        <f t="shared" si="6"/>
        <v>15</v>
      </c>
      <c r="R24" s="60">
        <f>VLOOKUP($A24,'Return Data'!$B$7:$R$2292,12,0)</f>
        <v>3.8485999999999998</v>
      </c>
      <c r="S24" s="61">
        <f t="shared" si="7"/>
        <v>16</v>
      </c>
      <c r="T24" s="60">
        <f>VLOOKUP($A24,'Return Data'!$B$7:$R$2292,13,0)</f>
        <v>3.7576999999999998</v>
      </c>
      <c r="U24" s="61">
        <f t="shared" si="12"/>
        <v>18</v>
      </c>
      <c r="V24" s="60">
        <f>VLOOKUP($A24,'Return Data'!$B$7:$R$2292,17,0)</f>
        <v>3.8980999999999999</v>
      </c>
      <c r="W24" s="61">
        <f t="shared" si="13"/>
        <v>14</v>
      </c>
      <c r="X24" s="60"/>
      <c r="Y24" s="61"/>
      <c r="Z24" s="60">
        <f>VLOOKUP($A24,'Return Data'!$B$7:$R$2292,16,0)</f>
        <v>4.9218999999999999</v>
      </c>
      <c r="AA24" s="62">
        <f t="shared" si="15"/>
        <v>21</v>
      </c>
    </row>
    <row r="25" spans="1:27" x14ac:dyDescent="0.3">
      <c r="A25" s="58" t="s">
        <v>1438</v>
      </c>
      <c r="B25" s="59">
        <f>VLOOKUP($A25,'Return Data'!$B$7:$R$2292,3,0)</f>
        <v>44771</v>
      </c>
      <c r="C25" s="60">
        <f>VLOOKUP($A25,'Return Data'!$B$7:$R$2292,4,0)</f>
        <v>14.547599999999999</v>
      </c>
      <c r="D25" s="60">
        <f>VLOOKUP($A25,'Return Data'!$B$7:$R$2292,5,0)</f>
        <v>5.2697000000000003</v>
      </c>
      <c r="E25" s="61">
        <f t="shared" si="0"/>
        <v>24</v>
      </c>
      <c r="F25" s="60">
        <f>VLOOKUP($A25,'Return Data'!$B$7:$R$2292,6,0)</f>
        <v>2.7605</v>
      </c>
      <c r="G25" s="61">
        <f t="shared" si="1"/>
        <v>24</v>
      </c>
      <c r="H25" s="60">
        <f>VLOOKUP($A25,'Return Data'!$B$7:$R$2292,7,0)</f>
        <v>3.2637</v>
      </c>
      <c r="I25" s="61">
        <f t="shared" si="2"/>
        <v>24</v>
      </c>
      <c r="J25" s="60">
        <f>VLOOKUP($A25,'Return Data'!$B$7:$R$2292,8,0)</f>
        <v>3.5352999999999999</v>
      </c>
      <c r="K25" s="61">
        <f t="shared" si="3"/>
        <v>16</v>
      </c>
      <c r="L25" s="60">
        <f>VLOOKUP($A25,'Return Data'!$B$7:$R$2292,9,0)</f>
        <v>3.9687999999999999</v>
      </c>
      <c r="M25" s="61">
        <f t="shared" si="4"/>
        <v>25</v>
      </c>
      <c r="N25" s="60">
        <f>VLOOKUP($A25,'Return Data'!$B$7:$R$2292,10,0)</f>
        <v>3.0308000000000002</v>
      </c>
      <c r="O25" s="61">
        <f t="shared" si="5"/>
        <v>25</v>
      </c>
      <c r="P25" s="60">
        <f>VLOOKUP($A25,'Return Data'!$B$7:$R$2292,11,0)</f>
        <v>3.2814000000000001</v>
      </c>
      <c r="Q25" s="61">
        <f t="shared" si="6"/>
        <v>25</v>
      </c>
      <c r="R25" s="60">
        <f>VLOOKUP($A25,'Return Data'!$B$7:$R$2292,12,0)</f>
        <v>3.1812</v>
      </c>
      <c r="S25" s="61">
        <f t="shared" si="7"/>
        <v>25</v>
      </c>
      <c r="T25" s="60">
        <f>VLOOKUP($A25,'Return Data'!$B$7:$R$2292,13,0)</f>
        <v>3.1846999999999999</v>
      </c>
      <c r="U25" s="61">
        <f t="shared" si="12"/>
        <v>25</v>
      </c>
      <c r="V25" s="60">
        <f>VLOOKUP($A25,'Return Data'!$B$7:$R$2292,17,0)</f>
        <v>3.2336999999999998</v>
      </c>
      <c r="W25" s="61">
        <f t="shared" si="13"/>
        <v>24</v>
      </c>
      <c r="X25" s="60">
        <f>VLOOKUP($A25,'Return Data'!$B$7:$R$2292,14,0)</f>
        <v>3.9188999999999998</v>
      </c>
      <c r="Y25" s="61">
        <f t="shared" si="14"/>
        <v>21</v>
      </c>
      <c r="Z25" s="60">
        <f>VLOOKUP($A25,'Return Data'!$B$7:$R$2292,16,0)</f>
        <v>4.3022999999999998</v>
      </c>
      <c r="AA25" s="62">
        <f t="shared" si="15"/>
        <v>24</v>
      </c>
    </row>
    <row r="26" spans="1:27" x14ac:dyDescent="0.3">
      <c r="A26" s="58" t="s">
        <v>1879</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1441</v>
      </c>
      <c r="B27" s="59">
        <f>VLOOKUP($A27,'Return Data'!$B$7:$R$2292,3,0)</f>
        <v>44771</v>
      </c>
      <c r="C27" s="60">
        <f>VLOOKUP($A27,'Return Data'!$B$7:$R$2292,4,0)</f>
        <v>3579.4531000000002</v>
      </c>
      <c r="D27" s="60">
        <f>VLOOKUP($A27,'Return Data'!$B$7:$R$2292,5,0)</f>
        <v>7.3760000000000003</v>
      </c>
      <c r="E27" s="61">
        <f t="shared" si="0"/>
        <v>11</v>
      </c>
      <c r="F27" s="60">
        <f>VLOOKUP($A27,'Return Data'!$B$7:$R$2292,6,0)</f>
        <v>4.1836000000000002</v>
      </c>
      <c r="G27" s="61">
        <f t="shared" si="1"/>
        <v>13</v>
      </c>
      <c r="H27" s="60">
        <f>VLOOKUP($A27,'Return Data'!$B$7:$R$2292,7,0)</f>
        <v>4.2542</v>
      </c>
      <c r="I27" s="61">
        <f t="shared" si="2"/>
        <v>9</v>
      </c>
      <c r="J27" s="60">
        <f>VLOOKUP($A27,'Return Data'!$B$7:$R$2292,8,0)</f>
        <v>3.2581000000000002</v>
      </c>
      <c r="K27" s="61">
        <f t="shared" si="3"/>
        <v>24</v>
      </c>
      <c r="L27" s="60">
        <f>VLOOKUP($A27,'Return Data'!$B$7:$R$2292,9,0)</f>
        <v>5.8212000000000002</v>
      </c>
      <c r="M27" s="61">
        <f t="shared" si="4"/>
        <v>2</v>
      </c>
      <c r="N27" s="60">
        <f>VLOOKUP($A27,'Return Data'!$B$7:$R$2292,10,0)</f>
        <v>4.3361000000000001</v>
      </c>
      <c r="O27" s="61">
        <f t="shared" si="5"/>
        <v>2</v>
      </c>
      <c r="P27" s="60">
        <f>VLOOKUP($A27,'Return Data'!$B$7:$R$2292,11,0)</f>
        <v>4.5343999999999998</v>
      </c>
      <c r="Q27" s="61">
        <f t="shared" si="6"/>
        <v>2</v>
      </c>
      <c r="R27" s="60">
        <f>VLOOKUP($A27,'Return Data'!$B$7:$R$2292,12,0)</f>
        <v>4.7256999999999998</v>
      </c>
      <c r="S27" s="61">
        <f t="shared" si="7"/>
        <v>2</v>
      </c>
      <c r="T27" s="60">
        <f>VLOOKUP($A27,'Return Data'!$B$7:$R$2292,13,0)</f>
        <v>4.6673</v>
      </c>
      <c r="U27" s="61">
        <f t="shared" si="12"/>
        <v>3</v>
      </c>
      <c r="V27" s="60">
        <f>VLOOKUP($A27,'Return Data'!$B$7:$R$2292,17,0)</f>
        <v>7.4748999999999999</v>
      </c>
      <c r="W27" s="61">
        <f t="shared" si="13"/>
        <v>2</v>
      </c>
      <c r="X27" s="60">
        <f>VLOOKUP($A27,'Return Data'!$B$7:$R$2292,14,0)</f>
        <v>5.2678000000000003</v>
      </c>
      <c r="Y27" s="61">
        <f t="shared" si="14"/>
        <v>9</v>
      </c>
      <c r="Z27" s="60">
        <f>VLOOKUP($A27,'Return Data'!$B$7:$R$2292,16,0)</f>
        <v>7.1071</v>
      </c>
      <c r="AA27" s="62">
        <f t="shared" si="15"/>
        <v>12</v>
      </c>
    </row>
    <row r="28" spans="1:27" x14ac:dyDescent="0.3">
      <c r="A28" s="58" t="s">
        <v>1949</v>
      </c>
      <c r="B28" s="59">
        <f>VLOOKUP($A28,'Return Data'!$B$7:$R$2292,3,0)</f>
        <v>44771</v>
      </c>
      <c r="C28" s="60">
        <f>VLOOKUP($A28,'Return Data'!$B$7:$R$2292,4,0)</f>
        <v>29.014099999999999</v>
      </c>
      <c r="D28" s="60">
        <f>VLOOKUP($A28,'Return Data'!$B$7:$R$2292,5,0)</f>
        <v>6.2911000000000001</v>
      </c>
      <c r="E28" s="61">
        <f t="shared" si="0"/>
        <v>20</v>
      </c>
      <c r="F28" s="60">
        <f>VLOOKUP($A28,'Return Data'!$B$7:$R$2292,6,0)</f>
        <v>4.3207000000000004</v>
      </c>
      <c r="G28" s="61">
        <f t="shared" si="1"/>
        <v>12</v>
      </c>
      <c r="H28" s="60">
        <f>VLOOKUP($A28,'Return Data'!$B$7:$R$2292,7,0)</f>
        <v>4.2267000000000001</v>
      </c>
      <c r="I28" s="61">
        <f t="shared" si="2"/>
        <v>10</v>
      </c>
      <c r="J28" s="60">
        <f>VLOOKUP($A28,'Return Data'!$B$7:$R$2292,8,0)</f>
        <v>3.9056999999999999</v>
      </c>
      <c r="K28" s="61">
        <f t="shared" si="3"/>
        <v>8</v>
      </c>
      <c r="L28" s="60">
        <f>VLOOKUP($A28,'Return Data'!$B$7:$R$2292,9,0)</f>
        <v>5.2516999999999996</v>
      </c>
      <c r="M28" s="61">
        <f t="shared" si="4"/>
        <v>12</v>
      </c>
      <c r="N28" s="60">
        <f>VLOOKUP($A28,'Return Data'!$B$7:$R$2292,10,0)</f>
        <v>3.8197000000000001</v>
      </c>
      <c r="O28" s="61">
        <f t="shared" si="5"/>
        <v>6</v>
      </c>
      <c r="P28" s="60">
        <f>VLOOKUP($A28,'Return Data'!$B$7:$R$2292,11,0)</f>
        <v>4.0576999999999996</v>
      </c>
      <c r="Q28" s="61">
        <f t="shared" si="6"/>
        <v>7</v>
      </c>
      <c r="R28" s="60">
        <f>VLOOKUP($A28,'Return Data'!$B$7:$R$2292,12,0)</f>
        <v>4.0067000000000004</v>
      </c>
      <c r="S28" s="61">
        <f t="shared" si="7"/>
        <v>9</v>
      </c>
      <c r="T28" s="60">
        <f>VLOOKUP($A28,'Return Data'!$B$7:$R$2292,13,0)</f>
        <v>3.8647999999999998</v>
      </c>
      <c r="U28" s="61">
        <f t="shared" si="12"/>
        <v>12</v>
      </c>
      <c r="V28" s="60">
        <f>VLOOKUP($A28,'Return Data'!$B$7:$R$2292,17,0)</f>
        <v>3.9836999999999998</v>
      </c>
      <c r="W28" s="61">
        <f t="shared" si="13"/>
        <v>11</v>
      </c>
      <c r="X28" s="60">
        <f>VLOOKUP($A28,'Return Data'!$B$7:$R$2292,14,0)</f>
        <v>5.9962</v>
      </c>
      <c r="Y28" s="61">
        <f t="shared" si="14"/>
        <v>3</v>
      </c>
      <c r="Z28" s="60">
        <f>VLOOKUP($A28,'Return Data'!$B$7:$R$2292,16,0)</f>
        <v>8.2111000000000001</v>
      </c>
      <c r="AA28" s="62">
        <f t="shared" si="15"/>
        <v>2</v>
      </c>
    </row>
    <row r="29" spans="1:27" x14ac:dyDescent="0.3">
      <c r="A29" s="58" t="s">
        <v>1444</v>
      </c>
      <c r="B29" s="59">
        <f>VLOOKUP($A29,'Return Data'!$B$7:$R$2292,3,0)</f>
        <v>44771</v>
      </c>
      <c r="C29" s="60">
        <f>VLOOKUP($A29,'Return Data'!$B$7:$R$2292,4,0)</f>
        <v>4948.9096</v>
      </c>
      <c r="D29" s="60">
        <f>VLOOKUP($A29,'Return Data'!$B$7:$R$2292,5,0)</f>
        <v>7.0220000000000002</v>
      </c>
      <c r="E29" s="61">
        <f t="shared" si="0"/>
        <v>13</v>
      </c>
      <c r="F29" s="60">
        <f>VLOOKUP($A29,'Return Data'!$B$7:$R$2292,6,0)</f>
        <v>5.0111999999999997</v>
      </c>
      <c r="G29" s="61">
        <f t="shared" si="1"/>
        <v>5</v>
      </c>
      <c r="H29" s="60">
        <f>VLOOKUP($A29,'Return Data'!$B$7:$R$2292,7,0)</f>
        <v>4.3662999999999998</v>
      </c>
      <c r="I29" s="61">
        <f t="shared" si="2"/>
        <v>5</v>
      </c>
      <c r="J29" s="60">
        <f>VLOOKUP($A29,'Return Data'!$B$7:$R$2292,8,0)</f>
        <v>3.6886000000000001</v>
      </c>
      <c r="K29" s="61">
        <f t="shared" si="3"/>
        <v>14</v>
      </c>
      <c r="L29" s="60">
        <f>VLOOKUP($A29,'Return Data'!$B$7:$R$2292,9,0)</f>
        <v>5.4024999999999999</v>
      </c>
      <c r="M29" s="61">
        <f t="shared" si="4"/>
        <v>9</v>
      </c>
      <c r="N29" s="60">
        <f>VLOOKUP($A29,'Return Data'!$B$7:$R$2292,10,0)</f>
        <v>3.2515999999999998</v>
      </c>
      <c r="O29" s="61">
        <f t="shared" si="5"/>
        <v>24</v>
      </c>
      <c r="P29" s="60">
        <f>VLOOKUP($A29,'Return Data'!$B$7:$R$2292,11,0)</f>
        <v>3.6551999999999998</v>
      </c>
      <c r="Q29" s="61">
        <f t="shared" si="6"/>
        <v>22</v>
      </c>
      <c r="R29" s="60">
        <f>VLOOKUP($A29,'Return Data'!$B$7:$R$2292,12,0)</f>
        <v>3.7082999999999999</v>
      </c>
      <c r="S29" s="61">
        <f t="shared" si="7"/>
        <v>19</v>
      </c>
      <c r="T29" s="60">
        <f>VLOOKUP($A29,'Return Data'!$B$7:$R$2292,13,0)</f>
        <v>3.6208999999999998</v>
      </c>
      <c r="U29" s="61">
        <f t="shared" si="12"/>
        <v>20</v>
      </c>
      <c r="V29" s="60">
        <f>VLOOKUP($A29,'Return Data'!$B$7:$R$2292,17,0)</f>
        <v>3.7547999999999999</v>
      </c>
      <c r="W29" s="61">
        <f t="shared" si="13"/>
        <v>17</v>
      </c>
      <c r="X29" s="60">
        <f>VLOOKUP($A29,'Return Data'!$B$7:$R$2292,14,0)</f>
        <v>4.9668000000000001</v>
      </c>
      <c r="Y29" s="61">
        <f t="shared" si="14"/>
        <v>12</v>
      </c>
      <c r="Z29" s="60">
        <f>VLOOKUP($A29,'Return Data'!$B$7:$R$2292,16,0)</f>
        <v>7.2153999999999998</v>
      </c>
      <c r="AA29" s="62">
        <f t="shared" si="15"/>
        <v>11</v>
      </c>
    </row>
    <row r="30" spans="1:27" x14ac:dyDescent="0.3">
      <c r="A30" s="58" t="s">
        <v>1927</v>
      </c>
      <c r="B30" s="59">
        <f>VLOOKUP($A30,'Return Data'!$B$7:$R$2292,3,0)</f>
        <v>44771</v>
      </c>
      <c r="C30" s="60">
        <f>VLOOKUP($A30,'Return Data'!$B$7:$R$2292,4,0)</f>
        <v>2374.5171</v>
      </c>
      <c r="D30" s="60">
        <f>VLOOKUP($A30,'Return Data'!$B$7:$R$2292,5,0)</f>
        <v>6.0050999999999997</v>
      </c>
      <c r="E30" s="61">
        <f t="shared" si="0"/>
        <v>22</v>
      </c>
      <c r="F30" s="60">
        <f>VLOOKUP($A30,'Return Data'!$B$7:$R$2292,6,0)</f>
        <v>4.5316999999999998</v>
      </c>
      <c r="G30" s="61">
        <f t="shared" si="1"/>
        <v>9</v>
      </c>
      <c r="H30" s="60">
        <f>VLOOKUP($A30,'Return Data'!$B$7:$R$2292,7,0)</f>
        <v>4.5122</v>
      </c>
      <c r="I30" s="61">
        <f t="shared" si="2"/>
        <v>3</v>
      </c>
      <c r="J30" s="60">
        <f>VLOOKUP($A30,'Return Data'!$B$7:$R$2292,8,0)</f>
        <v>3.9742000000000002</v>
      </c>
      <c r="K30" s="61">
        <f t="shared" si="3"/>
        <v>5</v>
      </c>
      <c r="L30" s="60">
        <f>VLOOKUP($A30,'Return Data'!$B$7:$R$2292,9,0)</f>
        <v>5.1867999999999999</v>
      </c>
      <c r="M30" s="61">
        <f t="shared" si="4"/>
        <v>16</v>
      </c>
      <c r="N30" s="60">
        <f>VLOOKUP($A30,'Return Data'!$B$7:$R$2292,10,0)</f>
        <v>4.0263</v>
      </c>
      <c r="O30" s="61">
        <f t="shared" si="5"/>
        <v>4</v>
      </c>
      <c r="P30" s="60">
        <f>VLOOKUP($A30,'Return Data'!$B$7:$R$2292,11,0)</f>
        <v>4.0834999999999999</v>
      </c>
      <c r="Q30" s="61">
        <f t="shared" si="6"/>
        <v>5</v>
      </c>
      <c r="R30" s="60">
        <f>VLOOKUP($A30,'Return Data'!$B$7:$R$2292,12,0)</f>
        <v>3.972</v>
      </c>
      <c r="S30" s="61">
        <f t="shared" si="7"/>
        <v>10</v>
      </c>
      <c r="T30" s="60">
        <f>VLOOKUP($A30,'Return Data'!$B$7:$R$2292,13,0)</f>
        <v>3.7902</v>
      </c>
      <c r="U30" s="61">
        <f t="shared" si="12"/>
        <v>13</v>
      </c>
      <c r="V30" s="60">
        <f>VLOOKUP($A30,'Return Data'!$B$7:$R$2292,17,0)</f>
        <v>3.7193999999999998</v>
      </c>
      <c r="W30" s="61">
        <f t="shared" si="13"/>
        <v>18</v>
      </c>
      <c r="X30" s="60">
        <f>VLOOKUP($A30,'Return Data'!$B$7:$R$2292,14,0)</f>
        <v>4.4950999999999999</v>
      </c>
      <c r="Y30" s="61">
        <f t="shared" si="14"/>
        <v>19</v>
      </c>
      <c r="Z30" s="60">
        <f>VLOOKUP($A30,'Return Data'!$B$7:$R$2292,16,0)</f>
        <v>6.6121999999999996</v>
      </c>
      <c r="AA30" s="62">
        <f t="shared" si="15"/>
        <v>15</v>
      </c>
    </row>
    <row r="31" spans="1:27" x14ac:dyDescent="0.3">
      <c r="A31" s="58" t="s">
        <v>1448</v>
      </c>
      <c r="B31" s="59">
        <f>VLOOKUP($A31,'Return Data'!$B$7:$R$2292,3,0)</f>
        <v>44771</v>
      </c>
      <c r="C31" s="60">
        <f>VLOOKUP($A31,'Return Data'!$B$7:$R$2292,4,0)</f>
        <v>12.052199999999999</v>
      </c>
      <c r="D31" s="60">
        <f>VLOOKUP($A31,'Return Data'!$B$7:$R$2292,5,0)</f>
        <v>6.6638999999999999</v>
      </c>
      <c r="E31" s="61">
        <f t="shared" si="0"/>
        <v>17</v>
      </c>
      <c r="F31" s="60">
        <f>VLOOKUP($A31,'Return Data'!$B$7:$R$2292,6,0)</f>
        <v>4.1402999999999999</v>
      </c>
      <c r="G31" s="61">
        <f t="shared" si="1"/>
        <v>15</v>
      </c>
      <c r="H31" s="60">
        <f>VLOOKUP($A31,'Return Data'!$B$7:$R$2292,7,0)</f>
        <v>4.2</v>
      </c>
      <c r="I31" s="61">
        <f t="shared" si="2"/>
        <v>11</v>
      </c>
      <c r="J31" s="60">
        <f>VLOOKUP($A31,'Return Data'!$B$7:$R$2292,8,0)</f>
        <v>3.5308000000000002</v>
      </c>
      <c r="K31" s="61">
        <f t="shared" si="3"/>
        <v>17</v>
      </c>
      <c r="L31" s="60">
        <f>VLOOKUP($A31,'Return Data'!$B$7:$R$2292,9,0)</f>
        <v>5.1906999999999996</v>
      </c>
      <c r="M31" s="61">
        <f t="shared" si="4"/>
        <v>15</v>
      </c>
      <c r="N31" s="60">
        <f>VLOOKUP($A31,'Return Data'!$B$7:$R$2292,10,0)</f>
        <v>3.7656999999999998</v>
      </c>
      <c r="O31" s="61">
        <f t="shared" si="5"/>
        <v>7</v>
      </c>
      <c r="P31" s="60">
        <f>VLOOKUP($A31,'Return Data'!$B$7:$R$2292,11,0)</f>
        <v>3.9933999999999998</v>
      </c>
      <c r="Q31" s="61">
        <f t="shared" si="6"/>
        <v>9</v>
      </c>
      <c r="R31" s="60">
        <f>VLOOKUP($A31,'Return Data'!$B$7:$R$2292,12,0)</f>
        <v>4.0529999999999999</v>
      </c>
      <c r="S31" s="61">
        <f t="shared" si="7"/>
        <v>7</v>
      </c>
      <c r="T31" s="60">
        <f>VLOOKUP($A31,'Return Data'!$B$7:$R$2292,13,0)</f>
        <v>3.9977999999999998</v>
      </c>
      <c r="U31" s="61">
        <f t="shared" si="12"/>
        <v>9</v>
      </c>
      <c r="V31" s="60">
        <f>VLOOKUP($A31,'Return Data'!$B$7:$R$2292,17,0)</f>
        <v>4.0315000000000003</v>
      </c>
      <c r="W31" s="61">
        <f t="shared" si="13"/>
        <v>10</v>
      </c>
      <c r="X31" s="60">
        <f>VLOOKUP($A31,'Return Data'!$B$7:$R$2292,14,0)</f>
        <v>4.9863999999999997</v>
      </c>
      <c r="Y31" s="61">
        <f t="shared" si="14"/>
        <v>11</v>
      </c>
      <c r="Z31" s="60">
        <f>VLOOKUP($A31,'Return Data'!$B$7:$R$2292,16,0)</f>
        <v>5.4494999999999996</v>
      </c>
      <c r="AA31" s="62">
        <f t="shared" si="15"/>
        <v>20</v>
      </c>
    </row>
    <row r="32" spans="1:27" x14ac:dyDescent="0.3">
      <c r="A32" s="58" t="s">
        <v>1450</v>
      </c>
      <c r="B32" s="59">
        <f>VLOOKUP($A32,'Return Data'!$B$7:$R$2292,3,0)</f>
        <v>44771</v>
      </c>
      <c r="C32" s="60">
        <f>VLOOKUP($A32,'Return Data'!$B$7:$R$2292,4,0)</f>
        <v>3689.8993</v>
      </c>
      <c r="D32" s="60">
        <f>VLOOKUP($A32,'Return Data'!$B$7:$R$2292,5,0)</f>
        <v>7.3996000000000004</v>
      </c>
      <c r="E32" s="61">
        <f t="shared" si="0"/>
        <v>9</v>
      </c>
      <c r="F32" s="60">
        <f>VLOOKUP($A32,'Return Data'!$B$7:$R$2292,6,0)</f>
        <v>4.0098000000000003</v>
      </c>
      <c r="G32" s="61">
        <f t="shared" si="1"/>
        <v>17</v>
      </c>
      <c r="H32" s="60">
        <f>VLOOKUP($A32,'Return Data'!$B$7:$R$2292,7,0)</f>
        <v>3.8780000000000001</v>
      </c>
      <c r="I32" s="61">
        <f t="shared" si="2"/>
        <v>16</v>
      </c>
      <c r="J32" s="60">
        <f>VLOOKUP($A32,'Return Data'!$B$7:$R$2292,8,0)</f>
        <v>3.6254</v>
      </c>
      <c r="K32" s="61">
        <f t="shared" si="3"/>
        <v>15</v>
      </c>
      <c r="L32" s="60">
        <f>VLOOKUP($A32,'Return Data'!$B$7:$R$2292,9,0)</f>
        <v>5.4408000000000003</v>
      </c>
      <c r="M32" s="61">
        <f t="shared" si="4"/>
        <v>7</v>
      </c>
      <c r="N32" s="60">
        <f>VLOOKUP($A32,'Return Data'!$B$7:$R$2292,10,0)</f>
        <v>3.6583000000000001</v>
      </c>
      <c r="O32" s="61">
        <f t="shared" si="5"/>
        <v>11</v>
      </c>
      <c r="P32" s="60">
        <f>VLOOKUP($A32,'Return Data'!$B$7:$R$2292,11,0)</f>
        <v>3.9445000000000001</v>
      </c>
      <c r="Q32" s="61">
        <f t="shared" si="6"/>
        <v>10</v>
      </c>
      <c r="R32" s="60">
        <f>VLOOKUP($A32,'Return Data'!$B$7:$R$2292,12,0)</f>
        <v>3.9058999999999999</v>
      </c>
      <c r="S32" s="61">
        <f t="shared" si="7"/>
        <v>13</v>
      </c>
      <c r="T32" s="60">
        <f>VLOOKUP($A32,'Return Data'!$B$7:$R$2292,13,0)</f>
        <v>6.6817000000000002</v>
      </c>
      <c r="U32" s="61">
        <f t="shared" si="12"/>
        <v>2</v>
      </c>
      <c r="V32" s="60">
        <f>VLOOKUP($A32,'Return Data'!$B$7:$R$2292,17,0)</f>
        <v>5.5174000000000003</v>
      </c>
      <c r="W32" s="61">
        <f t="shared" si="13"/>
        <v>3</v>
      </c>
      <c r="X32" s="60">
        <f>VLOOKUP($A32,'Return Data'!$B$7:$R$2292,14,0)</f>
        <v>5.9954999999999998</v>
      </c>
      <c r="Y32" s="61">
        <f t="shared" si="14"/>
        <v>4</v>
      </c>
      <c r="Z32" s="60">
        <f>VLOOKUP($A32,'Return Data'!$B$7:$R$2292,16,0)</f>
        <v>7.4889000000000001</v>
      </c>
      <c r="AA32" s="62">
        <f t="shared" si="15"/>
        <v>5</v>
      </c>
    </row>
    <row r="33" spans="1:27" x14ac:dyDescent="0.3">
      <c r="A33" s="58" t="s">
        <v>1940</v>
      </c>
      <c r="B33" s="59">
        <f>VLOOKUP($A33,'Return Data'!$B$7:$R$2292,3,0)</f>
        <v>44771</v>
      </c>
      <c r="C33" s="60">
        <f>VLOOKUP($A33,'Return Data'!$B$7:$R$2292,4,0)</f>
        <v>1152.4557</v>
      </c>
      <c r="D33" s="60">
        <f>VLOOKUP($A33,'Return Data'!$B$7:$R$2292,5,0)</f>
        <v>6.0343999999999998</v>
      </c>
      <c r="E33" s="61">
        <f t="shared" si="0"/>
        <v>21</v>
      </c>
      <c r="F33" s="60">
        <f>VLOOKUP($A33,'Return Data'!$B$7:$R$2292,6,0)</f>
        <v>3.2208000000000001</v>
      </c>
      <c r="G33" s="61">
        <f t="shared" si="1"/>
        <v>23</v>
      </c>
      <c r="H33" s="60">
        <f>VLOOKUP($A33,'Return Data'!$B$7:$R$2292,7,0)</f>
        <v>3.2505999999999999</v>
      </c>
      <c r="I33" s="61">
        <f t="shared" si="2"/>
        <v>25</v>
      </c>
      <c r="J33" s="60">
        <f>VLOOKUP($A33,'Return Data'!$B$7:$R$2292,8,0)</f>
        <v>3.7170000000000001</v>
      </c>
      <c r="K33" s="61">
        <f t="shared" si="3"/>
        <v>11</v>
      </c>
      <c r="L33" s="60">
        <f>VLOOKUP($A33,'Return Data'!$B$7:$R$2292,9,0)</f>
        <v>4.6139000000000001</v>
      </c>
      <c r="M33" s="61">
        <f t="shared" si="4"/>
        <v>24</v>
      </c>
      <c r="N33" s="60">
        <f>VLOOKUP($A33,'Return Data'!$B$7:$R$2292,10,0)</f>
        <v>3.4641000000000002</v>
      </c>
      <c r="O33" s="61">
        <f t="shared" si="5"/>
        <v>20</v>
      </c>
      <c r="P33" s="60">
        <f>VLOOKUP($A33,'Return Data'!$B$7:$R$2292,11,0)</f>
        <v>3.6873</v>
      </c>
      <c r="Q33" s="61">
        <f t="shared" si="6"/>
        <v>20</v>
      </c>
      <c r="R33" s="60">
        <f>VLOOKUP($A33,'Return Data'!$B$7:$R$2292,12,0)</f>
        <v>3.5781999999999998</v>
      </c>
      <c r="S33" s="61">
        <f t="shared" si="7"/>
        <v>22</v>
      </c>
      <c r="T33" s="60">
        <f>VLOOKUP($A33,'Return Data'!$B$7:$R$2292,13,0)</f>
        <v>4.1440999999999999</v>
      </c>
      <c r="U33" s="61">
        <f t="shared" si="12"/>
        <v>6</v>
      </c>
      <c r="V33" s="60">
        <f>VLOOKUP($A33,'Return Data'!$B$7:$R$2292,17,0)</f>
        <v>4.2701000000000002</v>
      </c>
      <c r="W33" s="61">
        <f t="shared" si="13"/>
        <v>8</v>
      </c>
      <c r="X33" s="60"/>
      <c r="Y33" s="61"/>
      <c r="Z33" s="60">
        <f>VLOOKUP($A33,'Return Data'!$B$7:$R$2292,16,0)</f>
        <v>4.6106999999999996</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6.8615153846153856</v>
      </c>
      <c r="E35" s="69"/>
      <c r="F35" s="70">
        <f>AVERAGE(F8:F33)</f>
        <v>4.1209769230769231</v>
      </c>
      <c r="G35" s="69"/>
      <c r="H35" s="70">
        <f>AVERAGE(H8:H33)</f>
        <v>3.900030769230769</v>
      </c>
      <c r="I35" s="69"/>
      <c r="J35" s="70">
        <f>AVERAGE(J8:J33)</f>
        <v>3.6135499999999992</v>
      </c>
      <c r="K35" s="69"/>
      <c r="L35" s="70">
        <f>AVERAGE(L8:L33)</f>
        <v>5.0283038461538467</v>
      </c>
      <c r="M35" s="69"/>
      <c r="N35" s="70">
        <f>AVERAGE(N8:N33)</f>
        <v>3.5328923076923076</v>
      </c>
      <c r="O35" s="69"/>
      <c r="P35" s="70">
        <f>AVERAGE(P8:P33)</f>
        <v>3.8185269230769228</v>
      </c>
      <c r="Q35" s="69"/>
      <c r="R35" s="70">
        <f>AVERAGE(R8:R33)</f>
        <v>3.9572615384615384</v>
      </c>
      <c r="S35" s="69"/>
      <c r="T35" s="70">
        <f>AVERAGE(T8:T33)</f>
        <v>4.0587038461538469</v>
      </c>
      <c r="U35" s="69"/>
      <c r="V35" s="70">
        <f>AVERAGE(V8:V33)</f>
        <v>4.1854599999999991</v>
      </c>
      <c r="W35" s="69"/>
      <c r="X35" s="70">
        <f>AVERAGE(X8:X33)</f>
        <v>5.0273909090909088</v>
      </c>
      <c r="Y35" s="69"/>
      <c r="Z35" s="70">
        <f>AVERAGE(Z8:Z33)</f>
        <v>6.3156192307692303</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8.9270999999999994</v>
      </c>
      <c r="E37" s="73"/>
      <c r="F37" s="74">
        <f>MAX(F8:F33)</f>
        <v>7.2417999999999996</v>
      </c>
      <c r="G37" s="73"/>
      <c r="H37" s="74">
        <f>MAX(H8:H33)</f>
        <v>5.2039999999999997</v>
      </c>
      <c r="I37" s="73"/>
      <c r="J37" s="74">
        <f>MAX(J8:J33)</f>
        <v>5.0631000000000004</v>
      </c>
      <c r="K37" s="73"/>
      <c r="L37" s="74">
        <f>MAX(L8:L33)</f>
        <v>6.4058000000000002</v>
      </c>
      <c r="M37" s="73"/>
      <c r="N37" s="74">
        <f>MAX(N8:N33)</f>
        <v>4.3560999999999996</v>
      </c>
      <c r="O37" s="73"/>
      <c r="P37" s="74">
        <f>MAX(P8:P33)</f>
        <v>6.0294999999999996</v>
      </c>
      <c r="Q37" s="73"/>
      <c r="R37" s="74">
        <f>MAX(R8:R33)</f>
        <v>9.5791000000000004</v>
      </c>
      <c r="S37" s="73"/>
      <c r="T37" s="74">
        <f>MAX(T8:T33)</f>
        <v>10.6661</v>
      </c>
      <c r="U37" s="73"/>
      <c r="V37" s="74">
        <f>MAX(V8:V33)</f>
        <v>9.5317000000000007</v>
      </c>
      <c r="W37" s="73"/>
      <c r="X37" s="74">
        <f>MAX(X8:X33)</f>
        <v>7.8693</v>
      </c>
      <c r="Y37" s="73"/>
      <c r="Z37" s="74">
        <f>MAX(Z8:Z33)</f>
        <v>8.9954999999999998</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44771</v>
      </c>
      <c r="C8" s="60">
        <f>VLOOKUP($A8,'Return Data'!$B$7:$R$2292,4,0)</f>
        <v>445.3879</v>
      </c>
      <c r="D8" s="60">
        <f>VLOOKUP($A8,'Return Data'!$B$7:$R$2292,5,0)</f>
        <v>8.5658999999999992</v>
      </c>
      <c r="E8" s="61">
        <f t="shared" ref="E8:E33" si="0">RANK(D8,D$8:D$33,0)</f>
        <v>2</v>
      </c>
      <c r="F8" s="60">
        <f>VLOOKUP($A8,'Return Data'!$B$7:$R$2292,6,0)</f>
        <v>3.1149</v>
      </c>
      <c r="G8" s="61">
        <f t="shared" ref="G8:G33" si="1">RANK(F8,F$8:F$33,0)</f>
        <v>22</v>
      </c>
      <c r="H8" s="60">
        <f>VLOOKUP($A8,'Return Data'!$B$7:$R$2292,7,0)</f>
        <v>3.5133999999999999</v>
      </c>
      <c r="I8" s="61">
        <f t="shared" ref="I8:I33" si="2">RANK(H8,H$8:H$33,0)</f>
        <v>13</v>
      </c>
      <c r="J8" s="60">
        <f>VLOOKUP($A8,'Return Data'!$B$7:$R$2292,8,0)</f>
        <v>2.6004</v>
      </c>
      <c r="K8" s="61">
        <f t="shared" ref="K8:K33" si="3">RANK(J8,J$8:J$33,0)</f>
        <v>24</v>
      </c>
      <c r="L8" s="60">
        <f>VLOOKUP($A8,'Return Data'!$B$7:$R$2292,9,0)</f>
        <v>5.2610000000000001</v>
      </c>
      <c r="M8" s="61">
        <f t="shared" ref="M8:M33" si="4">RANK(L8,L$8:L$33,0)</f>
        <v>2</v>
      </c>
      <c r="N8" s="60">
        <f>VLOOKUP($A8,'Return Data'!$B$7:$R$2292,10,0)</f>
        <v>3.3814000000000002</v>
      </c>
      <c r="O8" s="61">
        <f t="shared" ref="O8:O33" si="5">RANK(N8,N$8:N$33,0)</f>
        <v>7</v>
      </c>
      <c r="P8" s="60">
        <f>VLOOKUP($A8,'Return Data'!$B$7:$R$2292,11,0)</f>
        <v>3.8948999999999998</v>
      </c>
      <c r="Q8" s="61">
        <f t="shared" ref="Q8:Q33" si="6">RANK(P8,P$8:P$33,0)</f>
        <v>2</v>
      </c>
      <c r="R8" s="60">
        <f>VLOOKUP($A8,'Return Data'!$B$7:$R$2292,12,0)</f>
        <v>3.9622000000000002</v>
      </c>
      <c r="S8" s="61">
        <f t="shared" ref="S8:S33" si="7">RANK(R8,R$8:R$33,0)</f>
        <v>2</v>
      </c>
      <c r="T8" s="60">
        <f>VLOOKUP($A8,'Return Data'!$B$7:$R$2292,13,0)</f>
        <v>3.8412999999999999</v>
      </c>
      <c r="U8" s="61">
        <f t="shared" ref="U8" si="8">RANK(T8,T$8:T$33,0)</f>
        <v>4</v>
      </c>
      <c r="V8" s="60">
        <f>VLOOKUP($A8,'Return Data'!$B$7:$R$2292,17,0)</f>
        <v>4.2465999999999999</v>
      </c>
      <c r="W8" s="61">
        <f>RANK(V8,V$8:V$33,0)</f>
        <v>4</v>
      </c>
      <c r="X8" s="60">
        <f>VLOOKUP($A8,'Return Data'!$B$7:$R$2292,14,0)</f>
        <v>5.4729000000000001</v>
      </c>
      <c r="Y8" s="61">
        <f>RANK(X8,X$8:X$33,0)</f>
        <v>4</v>
      </c>
      <c r="Z8" s="60">
        <f>VLOOKUP($A8,'Return Data'!$B$7:$R$2292,16,0)</f>
        <v>7.4383999999999997</v>
      </c>
      <c r="AA8" s="62">
        <f t="shared" ref="AA8" si="9">RANK(Z8,Z$8:Z$33,0)</f>
        <v>4</v>
      </c>
    </row>
    <row r="9" spans="1:27" x14ac:dyDescent="0.3">
      <c r="A9" s="58" t="s">
        <v>1405</v>
      </c>
      <c r="B9" s="59">
        <f>VLOOKUP($A9,'Return Data'!$B$7:$R$2292,3,0)</f>
        <v>44771</v>
      </c>
      <c r="C9" s="60">
        <f>VLOOKUP($A9,'Return Data'!$B$7:$R$2292,4,0)</f>
        <v>12.200699999999999</v>
      </c>
      <c r="D9" s="60">
        <f>VLOOKUP($A9,'Return Data'!$B$7:$R$2292,5,0)</f>
        <v>7.7798999999999996</v>
      </c>
      <c r="E9" s="61">
        <f t="shared" si="0"/>
        <v>6</v>
      </c>
      <c r="F9" s="60">
        <f>VLOOKUP($A9,'Return Data'!$B$7:$R$2292,6,0)</f>
        <v>3.5910000000000002</v>
      </c>
      <c r="G9" s="61">
        <f t="shared" si="1"/>
        <v>12</v>
      </c>
      <c r="H9" s="60">
        <f>VLOOKUP($A9,'Return Data'!$B$7:$R$2292,7,0)</f>
        <v>3.2928999999999999</v>
      </c>
      <c r="I9" s="61">
        <f t="shared" si="2"/>
        <v>20</v>
      </c>
      <c r="J9" s="60">
        <f>VLOOKUP($A9,'Return Data'!$B$7:$R$2292,8,0)</f>
        <v>2.9950999999999999</v>
      </c>
      <c r="K9" s="61">
        <f t="shared" si="3"/>
        <v>19</v>
      </c>
      <c r="L9" s="60">
        <f>VLOOKUP($A9,'Return Data'!$B$7:$R$2292,9,0)</f>
        <v>4.7854000000000001</v>
      </c>
      <c r="M9" s="61">
        <f t="shared" si="4"/>
        <v>17</v>
      </c>
      <c r="N9" s="60">
        <f>VLOOKUP($A9,'Return Data'!$B$7:$R$2292,10,0)</f>
        <v>3.0407999999999999</v>
      </c>
      <c r="O9" s="61">
        <f t="shared" si="5"/>
        <v>18</v>
      </c>
      <c r="P9" s="60">
        <f>VLOOKUP($A9,'Return Data'!$B$7:$R$2292,11,0)</f>
        <v>3.3117000000000001</v>
      </c>
      <c r="Q9" s="61">
        <f t="shared" si="6"/>
        <v>18</v>
      </c>
      <c r="R9" s="60">
        <f>VLOOKUP($A9,'Return Data'!$B$7:$R$2292,12,0)</f>
        <v>3.2725</v>
      </c>
      <c r="S9" s="61">
        <f t="shared" si="7"/>
        <v>18</v>
      </c>
      <c r="T9" s="60">
        <f>VLOOKUP($A9,'Return Data'!$B$7:$R$2292,13,0)</f>
        <v>3.1423000000000001</v>
      </c>
      <c r="U9" s="61">
        <f t="shared" ref="U9:U33" si="10">RANK(T9,T$8:T$33,0)</f>
        <v>20</v>
      </c>
      <c r="V9" s="60">
        <f>VLOOKUP($A9,'Return Data'!$B$7:$R$2292,17,0)</f>
        <v>3.4367999999999999</v>
      </c>
      <c r="W9" s="61">
        <f t="shared" ref="W9:W33" si="11">RANK(V9,V$8:V$33,0)</f>
        <v>15</v>
      </c>
      <c r="X9" s="60">
        <f>VLOOKUP($A9,'Return Data'!$B$7:$R$2292,14,0)</f>
        <v>4.4295999999999998</v>
      </c>
      <c r="Y9" s="61">
        <f t="shared" ref="Y9:Y32" si="12">RANK(X9,X$8:X$33,0)</f>
        <v>14</v>
      </c>
      <c r="Z9" s="60">
        <f>VLOOKUP($A9,'Return Data'!$B$7:$R$2292,16,0)</f>
        <v>5.2533000000000003</v>
      </c>
      <c r="AA9" s="62">
        <f t="shared" ref="AA9:AA33" si="13">RANK(Z9,Z$8:Z$33,0)</f>
        <v>18</v>
      </c>
    </row>
    <row r="10" spans="1:27" x14ac:dyDescent="0.3">
      <c r="A10" s="58" t="s">
        <v>2010</v>
      </c>
      <c r="B10" s="59">
        <f>VLOOKUP($A10,'Return Data'!$B$7:$R$2292,3,0)</f>
        <v>44771</v>
      </c>
      <c r="C10" s="60">
        <f>VLOOKUP($A10,'Return Data'!$B$7:$R$2292,4,0)</f>
        <v>1256.3666000000001</v>
      </c>
      <c r="D10" s="60">
        <f>VLOOKUP($A10,'Return Data'!$B$7:$R$2292,5,0)</f>
        <v>6.6250999999999998</v>
      </c>
      <c r="E10" s="61">
        <f t="shared" si="0"/>
        <v>13</v>
      </c>
      <c r="F10" s="60">
        <f>VLOOKUP($A10,'Return Data'!$B$7:$R$2292,6,0)</f>
        <v>4.9146999999999998</v>
      </c>
      <c r="G10" s="61">
        <f t="shared" si="1"/>
        <v>5</v>
      </c>
      <c r="H10" s="60">
        <f>VLOOKUP($A10,'Return Data'!$B$7:$R$2292,7,0)</f>
        <v>3.9803000000000002</v>
      </c>
      <c r="I10" s="61">
        <f t="shared" si="2"/>
        <v>6</v>
      </c>
      <c r="J10" s="60">
        <f>VLOOKUP($A10,'Return Data'!$B$7:$R$2292,8,0)</f>
        <v>4.1881000000000004</v>
      </c>
      <c r="K10" s="61">
        <f t="shared" si="3"/>
        <v>3</v>
      </c>
      <c r="L10" s="60">
        <f>VLOOKUP($A10,'Return Data'!$B$7:$R$2292,9,0)</f>
        <v>6.2899000000000003</v>
      </c>
      <c r="M10" s="61">
        <f t="shared" si="4"/>
        <v>1</v>
      </c>
      <c r="N10" s="60">
        <f>VLOOKUP($A10,'Return Data'!$B$7:$R$2292,10,0)</f>
        <v>3.5103</v>
      </c>
      <c r="O10" s="61">
        <f t="shared" si="5"/>
        <v>4</v>
      </c>
      <c r="P10" s="60">
        <f>VLOOKUP($A10,'Return Data'!$B$7:$R$2292,11,0)</f>
        <v>3.7846000000000002</v>
      </c>
      <c r="Q10" s="61">
        <f t="shared" si="6"/>
        <v>3</v>
      </c>
      <c r="R10" s="60">
        <f>VLOOKUP($A10,'Return Data'!$B$7:$R$2292,12,0)</f>
        <v>3.9041999999999999</v>
      </c>
      <c r="S10" s="61">
        <f t="shared" si="7"/>
        <v>3</v>
      </c>
      <c r="T10" s="60">
        <f>VLOOKUP($A10,'Return Data'!$B$7:$R$2292,13,0)</f>
        <v>3.7505000000000002</v>
      </c>
      <c r="U10" s="61">
        <f t="shared" si="10"/>
        <v>6</v>
      </c>
      <c r="V10" s="60">
        <f>VLOOKUP($A10,'Return Data'!$B$7:$R$2292,17,0)</f>
        <v>3.7616999999999998</v>
      </c>
      <c r="W10" s="61">
        <f t="shared" si="11"/>
        <v>8</v>
      </c>
      <c r="X10" s="60">
        <f>VLOOKUP($A10,'Return Data'!$B$7:$R$2292,14,0)</f>
        <v>4.6271000000000004</v>
      </c>
      <c r="Y10" s="61">
        <f t="shared" si="12"/>
        <v>11</v>
      </c>
      <c r="Z10" s="60">
        <f>VLOOKUP($A10,'Return Data'!$B$7:$R$2292,16,0)</f>
        <v>5.6371000000000002</v>
      </c>
      <c r="AA10" s="62">
        <f t="shared" si="13"/>
        <v>16</v>
      </c>
    </row>
    <row r="11" spans="1:27" x14ac:dyDescent="0.3">
      <c r="A11" s="58" t="s">
        <v>2045</v>
      </c>
      <c r="B11" s="59">
        <f>VLOOKUP($A11,'Return Data'!$B$7:$R$2292,3,0)</f>
        <v>44771</v>
      </c>
      <c r="C11" s="60">
        <f>VLOOKUP($A11,'Return Data'!$B$7:$R$2292,4,0)</f>
        <v>2633.3499000000002</v>
      </c>
      <c r="D11" s="60">
        <f>VLOOKUP($A11,'Return Data'!$B$7:$R$2292,5,0)</f>
        <v>7.0038</v>
      </c>
      <c r="E11" s="61">
        <f t="shared" si="0"/>
        <v>10</v>
      </c>
      <c r="F11" s="60">
        <f>VLOOKUP($A11,'Return Data'!$B$7:$R$2292,6,0)</f>
        <v>3.2854000000000001</v>
      </c>
      <c r="G11" s="61">
        <f t="shared" si="1"/>
        <v>20</v>
      </c>
      <c r="H11" s="60">
        <f>VLOOKUP($A11,'Return Data'!$B$7:$R$2292,7,0)</f>
        <v>3.5529000000000002</v>
      </c>
      <c r="I11" s="61">
        <f t="shared" si="2"/>
        <v>12</v>
      </c>
      <c r="J11" s="60">
        <f>VLOOKUP($A11,'Return Data'!$B$7:$R$2292,8,0)</f>
        <v>3.5663</v>
      </c>
      <c r="K11" s="61">
        <f t="shared" si="3"/>
        <v>6</v>
      </c>
      <c r="L11" s="60">
        <f>VLOOKUP($A11,'Return Data'!$B$7:$R$2292,9,0)</f>
        <v>4.9139999999999997</v>
      </c>
      <c r="M11" s="61">
        <f t="shared" si="4"/>
        <v>13</v>
      </c>
      <c r="N11" s="60">
        <f>VLOOKUP($A11,'Return Data'!$B$7:$R$2292,10,0)</f>
        <v>3.2012999999999998</v>
      </c>
      <c r="O11" s="61">
        <f t="shared" si="5"/>
        <v>13</v>
      </c>
      <c r="P11" s="60">
        <f>VLOOKUP($A11,'Return Data'!$B$7:$R$2292,11,0)</f>
        <v>3.4678</v>
      </c>
      <c r="Q11" s="61">
        <f t="shared" si="6"/>
        <v>15</v>
      </c>
      <c r="R11" s="60">
        <f>VLOOKUP($A11,'Return Data'!$B$7:$R$2292,12,0)</f>
        <v>3.5038999999999998</v>
      </c>
      <c r="S11" s="61">
        <f t="shared" si="7"/>
        <v>13</v>
      </c>
      <c r="T11" s="60">
        <f>VLOOKUP($A11,'Return Data'!$B$7:$R$2292,13,0)</f>
        <v>3.3418000000000001</v>
      </c>
      <c r="U11" s="61">
        <f t="shared" si="10"/>
        <v>15</v>
      </c>
      <c r="V11" s="60">
        <f>VLOOKUP($A11,'Return Data'!$B$7:$R$2292,17,0)</f>
        <v>3.3462999999999998</v>
      </c>
      <c r="W11" s="61">
        <f t="shared" si="11"/>
        <v>17</v>
      </c>
      <c r="X11" s="60">
        <f>VLOOKUP($A11,'Return Data'!$B$7:$R$2292,14,0)</f>
        <v>4.3266</v>
      </c>
      <c r="Y11" s="61">
        <f t="shared" si="12"/>
        <v>15</v>
      </c>
      <c r="Z11" s="60">
        <f>VLOOKUP($A11,'Return Data'!$B$7:$R$2292,16,0)</f>
        <v>7.1378000000000004</v>
      </c>
      <c r="AA11" s="62">
        <f t="shared" si="13"/>
        <v>7</v>
      </c>
    </row>
    <row r="12" spans="1:27" x14ac:dyDescent="0.3">
      <c r="A12" s="58" t="s">
        <v>1407</v>
      </c>
      <c r="B12" s="59">
        <f>VLOOKUP($A12,'Return Data'!$B$7:$R$2292,3,0)</f>
        <v>44771</v>
      </c>
      <c r="C12" s="60">
        <f>VLOOKUP($A12,'Return Data'!$B$7:$R$2292,4,0)</f>
        <v>3160.7997999999998</v>
      </c>
      <c r="D12" s="60">
        <f>VLOOKUP($A12,'Return Data'!$B$7:$R$2292,5,0)</f>
        <v>6.4146999999999998</v>
      </c>
      <c r="E12" s="61">
        <f t="shared" si="0"/>
        <v>16</v>
      </c>
      <c r="F12" s="60">
        <f>VLOOKUP($A12,'Return Data'!$B$7:$R$2292,6,0)</f>
        <v>1.9958</v>
      </c>
      <c r="G12" s="61">
        <f t="shared" si="1"/>
        <v>25</v>
      </c>
      <c r="H12" s="60">
        <f>VLOOKUP($A12,'Return Data'!$B$7:$R$2292,7,0)</f>
        <v>2.766</v>
      </c>
      <c r="I12" s="61">
        <f t="shared" si="2"/>
        <v>23</v>
      </c>
      <c r="J12" s="60">
        <f>VLOOKUP($A12,'Return Data'!$B$7:$R$2292,8,0)</f>
        <v>2.7509999999999999</v>
      </c>
      <c r="K12" s="61">
        <f t="shared" si="3"/>
        <v>20</v>
      </c>
      <c r="L12" s="60">
        <f>VLOOKUP($A12,'Return Data'!$B$7:$R$2292,9,0)</f>
        <v>4.2232000000000003</v>
      </c>
      <c r="M12" s="61">
        <f t="shared" si="4"/>
        <v>22</v>
      </c>
      <c r="N12" s="60">
        <f>VLOOKUP($A12,'Return Data'!$B$7:$R$2292,10,0)</f>
        <v>2.8307000000000002</v>
      </c>
      <c r="O12" s="61">
        <f t="shared" si="5"/>
        <v>22</v>
      </c>
      <c r="P12" s="60">
        <f>VLOOKUP($A12,'Return Data'!$B$7:$R$2292,11,0)</f>
        <v>3.0335000000000001</v>
      </c>
      <c r="Q12" s="61">
        <f t="shared" si="6"/>
        <v>22</v>
      </c>
      <c r="R12" s="60">
        <f>VLOOKUP($A12,'Return Data'!$B$7:$R$2292,12,0)</f>
        <v>2.9588000000000001</v>
      </c>
      <c r="S12" s="61">
        <f t="shared" si="7"/>
        <v>22</v>
      </c>
      <c r="T12" s="60">
        <f>VLOOKUP($A12,'Return Data'!$B$7:$R$2292,13,0)</f>
        <v>2.8258999999999999</v>
      </c>
      <c r="U12" s="61">
        <f t="shared" si="10"/>
        <v>23</v>
      </c>
      <c r="V12" s="60">
        <f>VLOOKUP($A12,'Return Data'!$B$7:$R$2292,17,0)</f>
        <v>2.7923</v>
      </c>
      <c r="W12" s="61">
        <f t="shared" si="11"/>
        <v>22</v>
      </c>
      <c r="X12" s="60">
        <f>VLOOKUP($A12,'Return Data'!$B$7:$R$2292,14,0)</f>
        <v>3.8167</v>
      </c>
      <c r="Y12" s="61">
        <f t="shared" si="12"/>
        <v>19</v>
      </c>
      <c r="Z12" s="60">
        <f>VLOOKUP($A12,'Return Data'!$B$7:$R$2292,16,0)</f>
        <v>6.8784999999999998</v>
      </c>
      <c r="AA12" s="62">
        <f t="shared" si="13"/>
        <v>10</v>
      </c>
    </row>
    <row r="13" spans="1:27" x14ac:dyDescent="0.3">
      <c r="A13" s="58" t="s">
        <v>1409</v>
      </c>
      <c r="B13" s="59">
        <f>VLOOKUP($A13,'Return Data'!$B$7:$R$2292,3,0)</f>
        <v>44771</v>
      </c>
      <c r="C13" s="60">
        <f>VLOOKUP($A13,'Return Data'!$B$7:$R$2292,4,0)</f>
        <v>2815.9942999999998</v>
      </c>
      <c r="D13" s="60">
        <f>VLOOKUP($A13,'Return Data'!$B$7:$R$2292,5,0)</f>
        <v>5.9413</v>
      </c>
      <c r="E13" s="61">
        <f t="shared" si="0"/>
        <v>18</v>
      </c>
      <c r="F13" s="60">
        <f>VLOOKUP($A13,'Return Data'!$B$7:$R$2292,6,0)</f>
        <v>3.4375</v>
      </c>
      <c r="G13" s="61">
        <f t="shared" si="1"/>
        <v>14</v>
      </c>
      <c r="H13" s="60">
        <f>VLOOKUP($A13,'Return Data'!$B$7:$R$2292,7,0)</f>
        <v>3.3092000000000001</v>
      </c>
      <c r="I13" s="61">
        <f t="shared" si="2"/>
        <v>19</v>
      </c>
      <c r="J13" s="60">
        <f>VLOOKUP($A13,'Return Data'!$B$7:$R$2292,8,0)</f>
        <v>2.6248999999999998</v>
      </c>
      <c r="K13" s="61">
        <f t="shared" si="3"/>
        <v>23</v>
      </c>
      <c r="L13" s="60">
        <f>VLOOKUP($A13,'Return Data'!$B$7:$R$2292,9,0)</f>
        <v>4.4062999999999999</v>
      </c>
      <c r="M13" s="61">
        <f t="shared" si="4"/>
        <v>21</v>
      </c>
      <c r="N13" s="60">
        <f>VLOOKUP($A13,'Return Data'!$B$7:$R$2292,10,0)</f>
        <v>2.9670999999999998</v>
      </c>
      <c r="O13" s="61">
        <f t="shared" si="5"/>
        <v>20</v>
      </c>
      <c r="P13" s="60">
        <f>VLOOKUP($A13,'Return Data'!$B$7:$R$2292,11,0)</f>
        <v>3.1756000000000002</v>
      </c>
      <c r="Q13" s="61">
        <f t="shared" si="6"/>
        <v>21</v>
      </c>
      <c r="R13" s="60">
        <f>VLOOKUP($A13,'Return Data'!$B$7:$R$2292,12,0)</f>
        <v>3.2025000000000001</v>
      </c>
      <c r="S13" s="61">
        <f t="shared" si="7"/>
        <v>21</v>
      </c>
      <c r="T13" s="60">
        <f>VLOOKUP($A13,'Return Data'!$B$7:$R$2292,13,0)</f>
        <v>3.0306999999999999</v>
      </c>
      <c r="U13" s="61">
        <f t="shared" si="10"/>
        <v>22</v>
      </c>
      <c r="V13" s="60">
        <f>VLOOKUP($A13,'Return Data'!$B$7:$R$2292,17,0)</f>
        <v>3.0733999999999999</v>
      </c>
      <c r="W13" s="61">
        <f t="shared" si="11"/>
        <v>21</v>
      </c>
      <c r="X13" s="60">
        <f>VLOOKUP($A13,'Return Data'!$B$7:$R$2292,14,0)</f>
        <v>4.0740999999999996</v>
      </c>
      <c r="Y13" s="61">
        <f t="shared" si="12"/>
        <v>18</v>
      </c>
      <c r="Z13" s="60">
        <f>VLOOKUP($A13,'Return Data'!$B$7:$R$2292,16,0)</f>
        <v>6.6822999999999997</v>
      </c>
      <c r="AA13" s="62">
        <f t="shared" si="13"/>
        <v>12</v>
      </c>
    </row>
    <row r="14" spans="1:27" x14ac:dyDescent="0.3">
      <c r="A14" s="58" t="s">
        <v>1412</v>
      </c>
      <c r="B14" s="59">
        <f>VLOOKUP($A14,'Return Data'!$B$7:$R$2292,3,0)</f>
        <v>44771</v>
      </c>
      <c r="C14" s="60">
        <f>VLOOKUP($A14,'Return Data'!$B$7:$R$2292,4,0)</f>
        <v>34.806800000000003</v>
      </c>
      <c r="D14" s="60">
        <f>VLOOKUP($A14,'Return Data'!$B$7:$R$2292,5,0)</f>
        <v>4.9292999999999996</v>
      </c>
      <c r="E14" s="61">
        <f t="shared" si="0"/>
        <v>23</v>
      </c>
      <c r="F14" s="60">
        <f>VLOOKUP($A14,'Return Data'!$B$7:$R$2292,6,0)</f>
        <v>5.0006000000000004</v>
      </c>
      <c r="G14" s="61">
        <f t="shared" si="1"/>
        <v>2</v>
      </c>
      <c r="H14" s="60">
        <f>VLOOKUP($A14,'Return Data'!$B$7:$R$2292,7,0)</f>
        <v>5.0083000000000002</v>
      </c>
      <c r="I14" s="61">
        <f t="shared" si="2"/>
        <v>1</v>
      </c>
      <c r="J14" s="60">
        <f>VLOOKUP($A14,'Return Data'!$B$7:$R$2292,8,0)</f>
        <v>4.8853</v>
      </c>
      <c r="K14" s="61">
        <f t="shared" si="3"/>
        <v>1</v>
      </c>
      <c r="L14" s="60">
        <f>VLOOKUP($A14,'Return Data'!$B$7:$R$2292,9,0)</f>
        <v>4.7302</v>
      </c>
      <c r="M14" s="61">
        <f t="shared" si="4"/>
        <v>18</v>
      </c>
      <c r="N14" s="60">
        <f>VLOOKUP($A14,'Return Data'!$B$7:$R$2292,10,0)</f>
        <v>4.3555000000000001</v>
      </c>
      <c r="O14" s="61">
        <f t="shared" si="5"/>
        <v>1</v>
      </c>
      <c r="P14" s="60">
        <f>VLOOKUP($A14,'Return Data'!$B$7:$R$2292,11,0)</f>
        <v>11.4262</v>
      </c>
      <c r="Q14" s="61">
        <f t="shared" si="6"/>
        <v>1</v>
      </c>
      <c r="R14" s="60">
        <f>VLOOKUP($A14,'Return Data'!$B$7:$R$2292,12,0)</f>
        <v>13.321899999999999</v>
      </c>
      <c r="S14" s="61">
        <f t="shared" si="7"/>
        <v>1</v>
      </c>
      <c r="T14" s="60">
        <f>VLOOKUP($A14,'Return Data'!$B$7:$R$2292,13,0)</f>
        <v>13.557</v>
      </c>
      <c r="U14" s="61">
        <f t="shared" si="10"/>
        <v>1</v>
      </c>
      <c r="V14" s="60">
        <f>VLOOKUP($A14,'Return Data'!$B$7:$R$2292,17,0)</f>
        <v>10.923999999999999</v>
      </c>
      <c r="W14" s="61">
        <f t="shared" si="11"/>
        <v>1</v>
      </c>
      <c r="X14" s="60">
        <f>VLOOKUP($A14,'Return Data'!$B$7:$R$2292,14,0)</f>
        <v>8.7439999999999998</v>
      </c>
      <c r="Y14" s="61">
        <f t="shared" si="12"/>
        <v>1</v>
      </c>
      <c r="Z14" s="60">
        <f>VLOOKUP($A14,'Return Data'!$B$7:$R$2292,16,0)</f>
        <v>8.9041999999999994</v>
      </c>
      <c r="AA14" s="62">
        <f t="shared" si="13"/>
        <v>1</v>
      </c>
    </row>
    <row r="15" spans="1:27" x14ac:dyDescent="0.3">
      <c r="A15" s="58" t="s">
        <v>1415</v>
      </c>
      <c r="B15" s="59">
        <f>VLOOKUP($A15,'Return Data'!$B$7:$R$2292,3,0)</f>
        <v>44771</v>
      </c>
      <c r="C15" s="60">
        <f>VLOOKUP($A15,'Return Data'!$B$7:$R$2292,4,0)</f>
        <v>12.411799999999999</v>
      </c>
      <c r="D15" s="60">
        <f>VLOOKUP($A15,'Return Data'!$B$7:$R$2292,5,0)</f>
        <v>6.4707999999999997</v>
      </c>
      <c r="E15" s="61">
        <f t="shared" si="0"/>
        <v>15</v>
      </c>
      <c r="F15" s="60">
        <f>VLOOKUP($A15,'Return Data'!$B$7:$R$2292,6,0)</f>
        <v>3.4318</v>
      </c>
      <c r="G15" s="61">
        <f t="shared" si="1"/>
        <v>15</v>
      </c>
      <c r="H15" s="60">
        <f>VLOOKUP($A15,'Return Data'!$B$7:$R$2292,7,0)</f>
        <v>3.4891999999999999</v>
      </c>
      <c r="I15" s="61">
        <f t="shared" si="2"/>
        <v>14</v>
      </c>
      <c r="J15" s="60">
        <f>VLOOKUP($A15,'Return Data'!$B$7:$R$2292,8,0)</f>
        <v>3.1124999999999998</v>
      </c>
      <c r="K15" s="61">
        <f t="shared" si="3"/>
        <v>14</v>
      </c>
      <c r="L15" s="60">
        <f>VLOOKUP($A15,'Return Data'!$B$7:$R$2292,9,0)</f>
        <v>4.9507000000000003</v>
      </c>
      <c r="M15" s="61">
        <f t="shared" si="4"/>
        <v>8</v>
      </c>
      <c r="N15" s="60">
        <f>VLOOKUP($A15,'Return Data'!$B$7:$R$2292,10,0)</f>
        <v>3.294</v>
      </c>
      <c r="O15" s="61">
        <f t="shared" si="5"/>
        <v>11</v>
      </c>
      <c r="P15" s="60">
        <f>VLOOKUP($A15,'Return Data'!$B$7:$R$2292,11,0)</f>
        <v>3.5737000000000001</v>
      </c>
      <c r="Q15" s="61">
        <f t="shared" si="6"/>
        <v>8</v>
      </c>
      <c r="R15" s="60">
        <f>VLOOKUP($A15,'Return Data'!$B$7:$R$2292,12,0)</f>
        <v>3.5848</v>
      </c>
      <c r="S15" s="61">
        <f t="shared" si="7"/>
        <v>9</v>
      </c>
      <c r="T15" s="60">
        <f>VLOOKUP($A15,'Return Data'!$B$7:$R$2292,13,0)</f>
        <v>3.4695999999999998</v>
      </c>
      <c r="U15" s="61">
        <f t="shared" si="10"/>
        <v>11</v>
      </c>
      <c r="V15" s="60">
        <f>VLOOKUP($A15,'Return Data'!$B$7:$R$2292,17,0)</f>
        <v>3.7724000000000002</v>
      </c>
      <c r="W15" s="61">
        <f t="shared" si="11"/>
        <v>7</v>
      </c>
      <c r="X15" s="60">
        <f>VLOOKUP($A15,'Return Data'!$B$7:$R$2292,14,0)</f>
        <v>4.9682000000000004</v>
      </c>
      <c r="Y15" s="61">
        <f t="shared" si="12"/>
        <v>7</v>
      </c>
      <c r="Z15" s="60">
        <f>VLOOKUP($A15,'Return Data'!$B$7:$R$2292,16,0)</f>
        <v>5.7778</v>
      </c>
      <c r="AA15" s="62">
        <f t="shared" si="13"/>
        <v>14</v>
      </c>
    </row>
    <row r="16" spans="1:27" x14ac:dyDescent="0.3">
      <c r="A16" s="58" t="s">
        <v>1417</v>
      </c>
      <c r="B16" s="59">
        <f>VLOOKUP($A16,'Return Data'!$B$7:$R$2292,3,0)</f>
        <v>44771</v>
      </c>
      <c r="C16" s="60">
        <f>VLOOKUP($A16,'Return Data'!$B$7:$R$2292,4,0)</f>
        <v>1107.6785</v>
      </c>
      <c r="D16" s="60">
        <f>VLOOKUP($A16,'Return Data'!$B$7:$R$2292,5,0)</f>
        <v>6.3905000000000003</v>
      </c>
      <c r="E16" s="61">
        <f t="shared" si="0"/>
        <v>17</v>
      </c>
      <c r="F16" s="60">
        <f>VLOOKUP($A16,'Return Data'!$B$7:$R$2292,6,0)</f>
        <v>3.6555</v>
      </c>
      <c r="G16" s="61">
        <f t="shared" si="1"/>
        <v>11</v>
      </c>
      <c r="H16" s="60">
        <f>VLOOKUP($A16,'Return Data'!$B$7:$R$2292,7,0)</f>
        <v>3.4363000000000001</v>
      </c>
      <c r="I16" s="61">
        <f t="shared" si="2"/>
        <v>16</v>
      </c>
      <c r="J16" s="60">
        <f>VLOOKUP($A16,'Return Data'!$B$7:$R$2292,8,0)</f>
        <v>3.2025999999999999</v>
      </c>
      <c r="K16" s="61">
        <f t="shared" si="3"/>
        <v>13</v>
      </c>
      <c r="L16" s="60">
        <f>VLOOKUP($A16,'Return Data'!$B$7:$R$2292,9,0)</f>
        <v>4.9386000000000001</v>
      </c>
      <c r="M16" s="61">
        <f t="shared" si="4"/>
        <v>10</v>
      </c>
      <c r="N16" s="60">
        <f>VLOOKUP($A16,'Return Data'!$B$7:$R$2292,10,0)</f>
        <v>3.3302</v>
      </c>
      <c r="O16" s="61">
        <f t="shared" si="5"/>
        <v>9</v>
      </c>
      <c r="P16" s="60">
        <f>VLOOKUP($A16,'Return Data'!$B$7:$R$2292,11,0)</f>
        <v>3.5215999999999998</v>
      </c>
      <c r="Q16" s="61">
        <f t="shared" si="6"/>
        <v>10</v>
      </c>
      <c r="R16" s="60">
        <f>VLOOKUP($A16,'Return Data'!$B$7:$R$2292,12,0)</f>
        <v>3.5905999999999998</v>
      </c>
      <c r="S16" s="61">
        <f t="shared" si="7"/>
        <v>8</v>
      </c>
      <c r="T16" s="60">
        <f>VLOOKUP($A16,'Return Data'!$B$7:$R$2292,13,0)</f>
        <v>3.4916</v>
      </c>
      <c r="U16" s="61">
        <f t="shared" si="10"/>
        <v>9</v>
      </c>
      <c r="V16" s="60"/>
      <c r="W16" s="61"/>
      <c r="X16" s="60"/>
      <c r="Y16" s="61"/>
      <c r="Z16" s="60">
        <f>VLOOKUP($A16,'Return Data'!$B$7:$R$2292,16,0)</f>
        <v>4.1778000000000004</v>
      </c>
      <c r="AA16" s="62">
        <f t="shared" si="13"/>
        <v>21</v>
      </c>
    </row>
    <row r="17" spans="1:27" x14ac:dyDescent="0.3">
      <c r="A17" s="58" t="s">
        <v>1418</v>
      </c>
      <c r="B17" s="59">
        <f>VLOOKUP($A17,'Return Data'!$B$7:$R$2292,3,0)</f>
        <v>44771</v>
      </c>
      <c r="C17" s="60">
        <f>VLOOKUP($A17,'Return Data'!$B$7:$R$2292,4,0)</f>
        <v>22.6846</v>
      </c>
      <c r="D17" s="60">
        <f>VLOOKUP($A17,'Return Data'!$B$7:$R$2292,5,0)</f>
        <v>7.4029999999999996</v>
      </c>
      <c r="E17" s="61">
        <f t="shared" si="0"/>
        <v>7</v>
      </c>
      <c r="F17" s="60">
        <f>VLOOKUP($A17,'Return Data'!$B$7:$R$2292,6,0)</f>
        <v>4.3996000000000004</v>
      </c>
      <c r="G17" s="61">
        <f t="shared" si="1"/>
        <v>8</v>
      </c>
      <c r="H17" s="60">
        <f>VLOOKUP($A17,'Return Data'!$B$7:$R$2292,7,0)</f>
        <v>3.8184999999999998</v>
      </c>
      <c r="I17" s="61">
        <f t="shared" si="2"/>
        <v>8</v>
      </c>
      <c r="J17" s="60">
        <f>VLOOKUP($A17,'Return Data'!$B$7:$R$2292,8,0)</f>
        <v>3.8788999999999998</v>
      </c>
      <c r="K17" s="61">
        <f t="shared" si="3"/>
        <v>4</v>
      </c>
      <c r="L17" s="60">
        <f>VLOOKUP($A17,'Return Data'!$B$7:$R$2292,9,0)</f>
        <v>5.1544999999999996</v>
      </c>
      <c r="M17" s="61">
        <f t="shared" si="4"/>
        <v>4</v>
      </c>
      <c r="N17" s="60">
        <f>VLOOKUP($A17,'Return Data'!$B$7:$R$2292,10,0)</f>
        <v>3.6848000000000001</v>
      </c>
      <c r="O17" s="61">
        <f t="shared" si="5"/>
        <v>2</v>
      </c>
      <c r="P17" s="60">
        <f>VLOOKUP($A17,'Return Data'!$B$7:$R$2292,11,0)</f>
        <v>3.7061000000000002</v>
      </c>
      <c r="Q17" s="61">
        <f t="shared" si="6"/>
        <v>5</v>
      </c>
      <c r="R17" s="60">
        <f>VLOOKUP($A17,'Return Data'!$B$7:$R$2292,12,0)</f>
        <v>3.7393999999999998</v>
      </c>
      <c r="S17" s="61">
        <f t="shared" si="7"/>
        <v>5</v>
      </c>
      <c r="T17" s="60">
        <f>VLOOKUP($A17,'Return Data'!$B$7:$R$2292,13,0)</f>
        <v>3.7181000000000002</v>
      </c>
      <c r="U17" s="61">
        <f t="shared" si="10"/>
        <v>7</v>
      </c>
      <c r="V17" s="60">
        <f>VLOOKUP($A17,'Return Data'!$B$7:$R$2292,17,0)</f>
        <v>4.2450000000000001</v>
      </c>
      <c r="W17" s="61">
        <f t="shared" si="11"/>
        <v>5</v>
      </c>
      <c r="X17" s="60">
        <f>VLOOKUP($A17,'Return Data'!$B$7:$R$2292,14,0)</f>
        <v>5.3693</v>
      </c>
      <c r="Y17" s="61">
        <f t="shared" si="12"/>
        <v>6</v>
      </c>
      <c r="Z17" s="60">
        <f>VLOOKUP($A17,'Return Data'!$B$7:$R$2292,16,0)</f>
        <v>7.5548999999999999</v>
      </c>
      <c r="AA17" s="62">
        <f t="shared" si="13"/>
        <v>3</v>
      </c>
    </row>
    <row r="18" spans="1:27" x14ac:dyDescent="0.3">
      <c r="A18" s="58" t="s">
        <v>1420</v>
      </c>
      <c r="B18" s="59">
        <f>VLOOKUP($A18,'Return Data'!$B$7:$R$2292,3,0)</f>
        <v>44771</v>
      </c>
      <c r="C18" s="60">
        <f>VLOOKUP($A18,'Return Data'!$B$7:$R$2292,4,0)</f>
        <v>2279.3056999999999</v>
      </c>
      <c r="D18" s="60">
        <f>VLOOKUP($A18,'Return Data'!$B$7:$R$2292,5,0)</f>
        <v>5.1234999999999999</v>
      </c>
      <c r="E18" s="61">
        <f t="shared" si="0"/>
        <v>22</v>
      </c>
      <c r="F18" s="60">
        <f>VLOOKUP($A18,'Return Data'!$B$7:$R$2292,6,0)</f>
        <v>4.9695</v>
      </c>
      <c r="G18" s="61">
        <f t="shared" si="1"/>
        <v>3</v>
      </c>
      <c r="H18" s="60">
        <f>VLOOKUP($A18,'Return Data'!$B$7:$R$2292,7,0)</f>
        <v>4.1279000000000003</v>
      </c>
      <c r="I18" s="61">
        <f t="shared" si="2"/>
        <v>4</v>
      </c>
      <c r="J18" s="60">
        <f>VLOOKUP($A18,'Return Data'!$B$7:$R$2292,8,0)</f>
        <v>3.7519999999999998</v>
      </c>
      <c r="K18" s="61">
        <f t="shared" si="3"/>
        <v>5</v>
      </c>
      <c r="L18" s="60">
        <f>VLOOKUP($A18,'Return Data'!$B$7:$R$2292,9,0)</f>
        <v>4.7895000000000003</v>
      </c>
      <c r="M18" s="61">
        <f t="shared" si="4"/>
        <v>15</v>
      </c>
      <c r="N18" s="60">
        <f>VLOOKUP($A18,'Return Data'!$B$7:$R$2292,10,0)</f>
        <v>3.4889000000000001</v>
      </c>
      <c r="O18" s="61">
        <f t="shared" si="5"/>
        <v>5</v>
      </c>
      <c r="P18" s="60">
        <f>VLOOKUP($A18,'Return Data'!$B$7:$R$2292,11,0)</f>
        <v>3.5543</v>
      </c>
      <c r="Q18" s="61">
        <f t="shared" si="6"/>
        <v>9</v>
      </c>
      <c r="R18" s="60">
        <f>VLOOKUP($A18,'Return Data'!$B$7:$R$2292,12,0)</f>
        <v>3.5070999999999999</v>
      </c>
      <c r="S18" s="61">
        <f t="shared" si="7"/>
        <v>11</v>
      </c>
      <c r="T18" s="60">
        <f>VLOOKUP($A18,'Return Data'!$B$7:$R$2292,13,0)</f>
        <v>4.0096999999999996</v>
      </c>
      <c r="U18" s="61">
        <f t="shared" si="10"/>
        <v>3</v>
      </c>
      <c r="V18" s="60">
        <f>VLOOKUP($A18,'Return Data'!$B$7:$R$2292,17,0)</f>
        <v>3.9973000000000001</v>
      </c>
      <c r="W18" s="61">
        <f t="shared" si="11"/>
        <v>6</v>
      </c>
      <c r="X18" s="60">
        <f>VLOOKUP($A18,'Return Data'!$B$7:$R$2292,14,0)</f>
        <v>6.17</v>
      </c>
      <c r="Y18" s="61">
        <f t="shared" si="12"/>
        <v>2</v>
      </c>
      <c r="Z18" s="60">
        <f>VLOOKUP($A18,'Return Data'!$B$7:$R$2292,16,0)</f>
        <v>7.1626000000000003</v>
      </c>
      <c r="AA18" s="62">
        <f t="shared" si="13"/>
        <v>6</v>
      </c>
    </row>
    <row r="19" spans="1:27" x14ac:dyDescent="0.3">
      <c r="A19" s="58" t="s">
        <v>1423</v>
      </c>
      <c r="B19" s="59">
        <f>VLOOKUP($A19,'Return Data'!$B$7:$R$2292,3,0)</f>
        <v>44771</v>
      </c>
      <c r="C19" s="60">
        <f>VLOOKUP($A19,'Return Data'!$B$7:$R$2292,4,0)</f>
        <v>12.463100000000001</v>
      </c>
      <c r="D19" s="60">
        <f>VLOOKUP($A19,'Return Data'!$B$7:$R$2292,5,0)</f>
        <v>7.3231000000000002</v>
      </c>
      <c r="E19" s="61">
        <f t="shared" si="0"/>
        <v>8</v>
      </c>
      <c r="F19" s="60">
        <f>VLOOKUP($A19,'Return Data'!$B$7:$R$2292,6,0)</f>
        <v>3.32</v>
      </c>
      <c r="G19" s="61">
        <f t="shared" si="1"/>
        <v>18</v>
      </c>
      <c r="H19" s="60">
        <f>VLOOKUP($A19,'Return Data'!$B$7:$R$2292,7,0)</f>
        <v>3.5586000000000002</v>
      </c>
      <c r="I19" s="61">
        <f t="shared" si="2"/>
        <v>11</v>
      </c>
      <c r="J19" s="60">
        <f>VLOOKUP($A19,'Return Data'!$B$7:$R$2292,8,0)</f>
        <v>3.2884000000000002</v>
      </c>
      <c r="K19" s="61">
        <f t="shared" si="3"/>
        <v>10</v>
      </c>
      <c r="L19" s="60">
        <f>VLOOKUP($A19,'Return Data'!$B$7:$R$2292,9,0)</f>
        <v>5.0484</v>
      </c>
      <c r="M19" s="61">
        <f t="shared" si="4"/>
        <v>5</v>
      </c>
      <c r="N19" s="60">
        <f>VLOOKUP($A19,'Return Data'!$B$7:$R$2292,10,0)</f>
        <v>3.1724000000000001</v>
      </c>
      <c r="O19" s="61">
        <f t="shared" si="5"/>
        <v>15</v>
      </c>
      <c r="P19" s="60">
        <f>VLOOKUP($A19,'Return Data'!$B$7:$R$2292,11,0)</f>
        <v>3.4870999999999999</v>
      </c>
      <c r="Q19" s="61">
        <f t="shared" si="6"/>
        <v>12</v>
      </c>
      <c r="R19" s="60">
        <f>VLOOKUP($A19,'Return Data'!$B$7:$R$2292,12,0)</f>
        <v>3.5064000000000002</v>
      </c>
      <c r="S19" s="61">
        <f t="shared" si="7"/>
        <v>12</v>
      </c>
      <c r="T19" s="60">
        <f>VLOOKUP($A19,'Return Data'!$B$7:$R$2292,13,0)</f>
        <v>3.3913000000000002</v>
      </c>
      <c r="U19" s="61">
        <f t="shared" si="10"/>
        <v>14</v>
      </c>
      <c r="V19" s="60">
        <f>VLOOKUP($A19,'Return Data'!$B$7:$R$2292,17,0)</f>
        <v>3.4220000000000002</v>
      </c>
      <c r="W19" s="61">
        <f t="shared" si="11"/>
        <v>16</v>
      </c>
      <c r="X19" s="60">
        <f>VLOOKUP($A19,'Return Data'!$B$7:$R$2292,14,0)</f>
        <v>4.6513999999999998</v>
      </c>
      <c r="Y19" s="61">
        <f t="shared" si="12"/>
        <v>10</v>
      </c>
      <c r="Z19" s="60">
        <f>VLOOKUP($A19,'Return Data'!$B$7:$R$2292,16,0)</f>
        <v>5.6116000000000001</v>
      </c>
      <c r="AA19" s="62">
        <f t="shared" si="13"/>
        <v>17</v>
      </c>
    </row>
    <row r="20" spans="1:27" x14ac:dyDescent="0.3">
      <c r="A20" s="58" t="s">
        <v>1426</v>
      </c>
      <c r="B20" s="59">
        <f>VLOOKUP($A20,'Return Data'!$B$7:$R$2292,3,0)</f>
        <v>44771</v>
      </c>
      <c r="C20" s="60">
        <f>VLOOKUP($A20,'Return Data'!$B$7:$R$2292,4,0)</f>
        <v>2219.5749999999998</v>
      </c>
      <c r="D20" s="60">
        <f>VLOOKUP($A20,'Return Data'!$B$7:$R$2292,5,0)</f>
        <v>7.8573000000000004</v>
      </c>
      <c r="E20" s="61">
        <f t="shared" si="0"/>
        <v>5</v>
      </c>
      <c r="F20" s="60">
        <f>VLOOKUP($A20,'Return Data'!$B$7:$R$2292,6,0)</f>
        <v>3.3929</v>
      </c>
      <c r="G20" s="61">
        <f t="shared" si="1"/>
        <v>16</v>
      </c>
      <c r="H20" s="60">
        <f>VLOOKUP($A20,'Return Data'!$B$7:$R$2292,7,0)</f>
        <v>3.0861000000000001</v>
      </c>
      <c r="I20" s="61">
        <f t="shared" si="2"/>
        <v>22</v>
      </c>
      <c r="J20" s="60">
        <f>VLOOKUP($A20,'Return Data'!$B$7:$R$2292,8,0)</f>
        <v>3.0809000000000002</v>
      </c>
      <c r="K20" s="61">
        <f t="shared" si="3"/>
        <v>16</v>
      </c>
      <c r="L20" s="60">
        <f>VLOOKUP($A20,'Return Data'!$B$7:$R$2292,9,0)</f>
        <v>4.8460000000000001</v>
      </c>
      <c r="M20" s="61">
        <f t="shared" si="4"/>
        <v>14</v>
      </c>
      <c r="N20" s="60">
        <f>VLOOKUP($A20,'Return Data'!$B$7:$R$2292,10,0)</f>
        <v>2.9668000000000001</v>
      </c>
      <c r="O20" s="61">
        <f t="shared" si="5"/>
        <v>21</v>
      </c>
      <c r="P20" s="60">
        <f>VLOOKUP($A20,'Return Data'!$B$7:$R$2292,11,0)</f>
        <v>3.2562000000000002</v>
      </c>
      <c r="Q20" s="61">
        <f t="shared" si="6"/>
        <v>19</v>
      </c>
      <c r="R20" s="60">
        <f>VLOOKUP($A20,'Return Data'!$B$7:$R$2292,12,0)</f>
        <v>3.2652000000000001</v>
      </c>
      <c r="S20" s="61">
        <f t="shared" si="7"/>
        <v>19</v>
      </c>
      <c r="T20" s="60">
        <f>VLOOKUP($A20,'Return Data'!$B$7:$R$2292,13,0)</f>
        <v>3.1168999999999998</v>
      </c>
      <c r="U20" s="61">
        <f t="shared" si="10"/>
        <v>21</v>
      </c>
      <c r="V20" s="60">
        <f>VLOOKUP($A20,'Return Data'!$B$7:$R$2292,17,0)</f>
        <v>3.1549999999999998</v>
      </c>
      <c r="W20" s="61">
        <f t="shared" si="11"/>
        <v>20</v>
      </c>
      <c r="X20" s="60">
        <f>VLOOKUP($A20,'Return Data'!$B$7:$R$2292,14,0)</f>
        <v>4.2676999999999996</v>
      </c>
      <c r="Y20" s="61">
        <f t="shared" si="12"/>
        <v>16</v>
      </c>
      <c r="Z20" s="60">
        <f>VLOOKUP($A20,'Return Data'!$B$7:$R$2292,16,0)</f>
        <v>7.1238000000000001</v>
      </c>
      <c r="AA20" s="62">
        <f t="shared" si="13"/>
        <v>8</v>
      </c>
    </row>
    <row r="21" spans="1:27" x14ac:dyDescent="0.3">
      <c r="A21" s="58" t="s">
        <v>1430</v>
      </c>
      <c r="B21" s="59">
        <f>VLOOKUP($A21,'Return Data'!$B$7:$R$2292,3,0)</f>
        <v>44771</v>
      </c>
      <c r="C21" s="60">
        <f>VLOOKUP($A21,'Return Data'!$B$7:$R$2292,4,0)</f>
        <v>35.281399999999998</v>
      </c>
      <c r="D21" s="60">
        <f>VLOOKUP($A21,'Return Data'!$B$7:$R$2292,5,0)</f>
        <v>8.4852000000000007</v>
      </c>
      <c r="E21" s="61">
        <f t="shared" si="0"/>
        <v>3</v>
      </c>
      <c r="F21" s="60">
        <f>VLOOKUP($A21,'Return Data'!$B$7:$R$2292,6,0)</f>
        <v>4.4156000000000004</v>
      </c>
      <c r="G21" s="61">
        <f t="shared" si="1"/>
        <v>7</v>
      </c>
      <c r="H21" s="60">
        <f>VLOOKUP($A21,'Return Data'!$B$7:$R$2292,7,0)</f>
        <v>3.8454000000000002</v>
      </c>
      <c r="I21" s="61">
        <f t="shared" si="2"/>
        <v>7</v>
      </c>
      <c r="J21" s="60">
        <f>VLOOKUP($A21,'Return Data'!$B$7:$R$2292,8,0)</f>
        <v>3.2629000000000001</v>
      </c>
      <c r="K21" s="61">
        <f t="shared" si="3"/>
        <v>11</v>
      </c>
      <c r="L21" s="60">
        <f>VLOOKUP($A21,'Return Data'!$B$7:$R$2292,9,0)</f>
        <v>5.0174000000000003</v>
      </c>
      <c r="M21" s="61">
        <f t="shared" si="4"/>
        <v>6</v>
      </c>
      <c r="N21" s="60">
        <f>VLOOKUP($A21,'Return Data'!$B$7:$R$2292,10,0)</f>
        <v>3.3264999999999998</v>
      </c>
      <c r="O21" s="61">
        <f t="shared" si="5"/>
        <v>10</v>
      </c>
      <c r="P21" s="60">
        <f>VLOOKUP($A21,'Return Data'!$B$7:$R$2292,11,0)</f>
        <v>3.6196999999999999</v>
      </c>
      <c r="Q21" s="61">
        <f t="shared" si="6"/>
        <v>7</v>
      </c>
      <c r="R21" s="60">
        <f>VLOOKUP($A21,'Return Data'!$B$7:$R$2292,12,0)</f>
        <v>3.6029</v>
      </c>
      <c r="S21" s="61">
        <f t="shared" si="7"/>
        <v>7</v>
      </c>
      <c r="T21" s="60">
        <f>VLOOKUP($A21,'Return Data'!$B$7:$R$2292,13,0)</f>
        <v>3.4289999999999998</v>
      </c>
      <c r="U21" s="61">
        <f t="shared" si="10"/>
        <v>13</v>
      </c>
      <c r="V21" s="60">
        <f>VLOOKUP($A21,'Return Data'!$B$7:$R$2292,17,0)</f>
        <v>3.5148999999999999</v>
      </c>
      <c r="W21" s="61">
        <f t="shared" si="11"/>
        <v>11</v>
      </c>
      <c r="X21" s="60">
        <f>VLOOKUP($A21,'Return Data'!$B$7:$R$2292,14,0)</f>
        <v>4.7035</v>
      </c>
      <c r="Y21" s="61">
        <f t="shared" si="12"/>
        <v>9</v>
      </c>
      <c r="Z21" s="60">
        <f>VLOOKUP($A21,'Return Data'!$B$7:$R$2292,16,0)</f>
        <v>7.2679999999999998</v>
      </c>
      <c r="AA21" s="62">
        <f t="shared" si="13"/>
        <v>5</v>
      </c>
    </row>
    <row r="22" spans="1:27" x14ac:dyDescent="0.3">
      <c r="A22" s="58" t="s">
        <v>1432</v>
      </c>
      <c r="B22" s="59">
        <f>VLOOKUP($A22,'Return Data'!$B$7:$R$2292,3,0)</f>
        <v>44771</v>
      </c>
      <c r="C22" s="60">
        <f>VLOOKUP($A22,'Return Data'!$B$7:$R$2292,4,0)</f>
        <v>35.824800000000003</v>
      </c>
      <c r="D22" s="60">
        <f>VLOOKUP($A22,'Return Data'!$B$7:$R$2292,5,0)</f>
        <v>8.7642000000000007</v>
      </c>
      <c r="E22" s="61">
        <f t="shared" si="0"/>
        <v>1</v>
      </c>
      <c r="F22" s="60">
        <f>VLOOKUP($A22,'Return Data'!$B$7:$R$2292,6,0)</f>
        <v>4.9603999999999999</v>
      </c>
      <c r="G22" s="61">
        <f t="shared" si="1"/>
        <v>4</v>
      </c>
      <c r="H22" s="60">
        <f>VLOOKUP($A22,'Return Data'!$B$7:$R$2292,7,0)</f>
        <v>3.7578999999999998</v>
      </c>
      <c r="I22" s="61">
        <f t="shared" si="2"/>
        <v>9</v>
      </c>
      <c r="J22" s="60">
        <f>VLOOKUP($A22,'Return Data'!$B$7:$R$2292,8,0)</f>
        <v>3.2279</v>
      </c>
      <c r="K22" s="61">
        <f t="shared" si="3"/>
        <v>12</v>
      </c>
      <c r="L22" s="60">
        <f>VLOOKUP($A22,'Return Data'!$B$7:$R$2292,9,0)</f>
        <v>4.9204999999999997</v>
      </c>
      <c r="M22" s="61">
        <f t="shared" si="4"/>
        <v>11</v>
      </c>
      <c r="N22" s="60">
        <f>VLOOKUP($A22,'Return Data'!$B$7:$R$2292,10,0)</f>
        <v>3.3508</v>
      </c>
      <c r="O22" s="61">
        <f t="shared" si="5"/>
        <v>8</v>
      </c>
      <c r="P22" s="60">
        <f>VLOOKUP($A22,'Return Data'!$B$7:$R$2292,11,0)</f>
        <v>3.6514000000000002</v>
      </c>
      <c r="Q22" s="61">
        <f t="shared" si="6"/>
        <v>6</v>
      </c>
      <c r="R22" s="60">
        <f>VLOOKUP($A22,'Return Data'!$B$7:$R$2292,12,0)</f>
        <v>3.6373000000000002</v>
      </c>
      <c r="S22" s="61">
        <f t="shared" si="7"/>
        <v>6</v>
      </c>
      <c r="T22" s="60">
        <f>VLOOKUP($A22,'Return Data'!$B$7:$R$2292,13,0)</f>
        <v>3.4883999999999999</v>
      </c>
      <c r="U22" s="61">
        <f t="shared" si="10"/>
        <v>10</v>
      </c>
      <c r="V22" s="60">
        <f>VLOOKUP($A22,'Return Data'!$B$7:$R$2292,17,0)</f>
        <v>3.4617</v>
      </c>
      <c r="W22" s="61">
        <f t="shared" si="11"/>
        <v>14</v>
      </c>
      <c r="X22" s="60">
        <f>VLOOKUP($A22,'Return Data'!$B$7:$R$2292,14,0)</f>
        <v>4.5979000000000001</v>
      </c>
      <c r="Y22" s="61">
        <f t="shared" si="12"/>
        <v>12</v>
      </c>
      <c r="Z22" s="60">
        <f>VLOOKUP($A22,'Return Data'!$B$7:$R$2292,16,0)</f>
        <v>3.8214000000000001</v>
      </c>
      <c r="AA22" s="62">
        <f t="shared" si="13"/>
        <v>24</v>
      </c>
    </row>
    <row r="23" spans="1:27" x14ac:dyDescent="0.3">
      <c r="A23" s="58" t="s">
        <v>1435</v>
      </c>
      <c r="B23" s="59">
        <f>VLOOKUP($A23,'Return Data'!$B$7:$R$2292,3,0)</f>
        <v>44771</v>
      </c>
      <c r="C23" s="60">
        <f>VLOOKUP($A23,'Return Data'!$B$7:$R$2292,4,0)</f>
        <v>1102.4601</v>
      </c>
      <c r="D23" s="60">
        <f>VLOOKUP($A23,'Return Data'!$B$7:$R$2292,5,0)</f>
        <v>7.1791999999999998</v>
      </c>
      <c r="E23" s="61">
        <f t="shared" si="0"/>
        <v>9</v>
      </c>
      <c r="F23" s="60">
        <f>VLOOKUP($A23,'Return Data'!$B$7:$R$2292,6,0)</f>
        <v>7.0427999999999997</v>
      </c>
      <c r="G23" s="61">
        <f t="shared" si="1"/>
        <v>1</v>
      </c>
      <c r="H23" s="60">
        <f>VLOOKUP($A23,'Return Data'!$B$7:$R$2292,7,0)</f>
        <v>5.0064000000000002</v>
      </c>
      <c r="I23" s="61">
        <f t="shared" si="2"/>
        <v>2</v>
      </c>
      <c r="J23" s="60">
        <f>VLOOKUP($A23,'Return Data'!$B$7:$R$2292,8,0)</f>
        <v>4.8646000000000003</v>
      </c>
      <c r="K23" s="61">
        <f t="shared" si="3"/>
        <v>2</v>
      </c>
      <c r="L23" s="60">
        <f>VLOOKUP($A23,'Return Data'!$B$7:$R$2292,9,0)</f>
        <v>4.7858000000000001</v>
      </c>
      <c r="M23" s="61">
        <f t="shared" si="4"/>
        <v>16</v>
      </c>
      <c r="N23" s="60">
        <f>VLOOKUP($A23,'Return Data'!$B$7:$R$2292,10,0)</f>
        <v>3.4251</v>
      </c>
      <c r="O23" s="61">
        <f t="shared" si="5"/>
        <v>6</v>
      </c>
      <c r="P23" s="60">
        <f>VLOOKUP($A23,'Return Data'!$B$7:$R$2292,11,0)</f>
        <v>3.4973000000000001</v>
      </c>
      <c r="Q23" s="61">
        <f t="shared" si="6"/>
        <v>11</v>
      </c>
      <c r="R23" s="60">
        <f>VLOOKUP($A23,'Return Data'!$B$7:$R$2292,12,0)</f>
        <v>3.3586</v>
      </c>
      <c r="S23" s="61">
        <f t="shared" si="7"/>
        <v>16</v>
      </c>
      <c r="T23" s="60">
        <f>VLOOKUP($A23,'Return Data'!$B$7:$R$2292,13,0)</f>
        <v>3.2833000000000001</v>
      </c>
      <c r="U23" s="61">
        <f t="shared" si="10"/>
        <v>18</v>
      </c>
      <c r="V23" s="60">
        <f>VLOOKUP($A23,'Return Data'!$B$7:$R$2292,17,0)</f>
        <v>3.3111000000000002</v>
      </c>
      <c r="W23" s="61">
        <f t="shared" si="11"/>
        <v>18</v>
      </c>
      <c r="X23" s="60"/>
      <c r="Y23" s="61"/>
      <c r="Z23" s="60">
        <f>VLOOKUP($A23,'Return Data'!$B$7:$R$2292,16,0)</f>
        <v>3.7191000000000001</v>
      </c>
      <c r="AA23" s="62">
        <f t="shared" si="13"/>
        <v>25</v>
      </c>
    </row>
    <row r="24" spans="1:27" x14ac:dyDescent="0.3">
      <c r="A24" s="58" t="s">
        <v>1437</v>
      </c>
      <c r="B24" s="59">
        <f>VLOOKUP($A24,'Return Data'!$B$7:$R$2292,3,0)</f>
        <v>44771</v>
      </c>
      <c r="C24" s="60">
        <f>VLOOKUP($A24,'Return Data'!$B$7:$R$2292,4,0)</f>
        <v>1129.8004000000001</v>
      </c>
      <c r="D24" s="60">
        <f>VLOOKUP($A24,'Return Data'!$B$7:$R$2292,5,0)</f>
        <v>8.0428999999999995</v>
      </c>
      <c r="E24" s="61">
        <f t="shared" si="0"/>
        <v>4</v>
      </c>
      <c r="F24" s="60">
        <f>VLOOKUP($A24,'Return Data'!$B$7:$R$2292,6,0)</f>
        <v>3.9803999999999999</v>
      </c>
      <c r="G24" s="61">
        <f t="shared" si="1"/>
        <v>9</v>
      </c>
      <c r="H24" s="60">
        <f>VLOOKUP($A24,'Return Data'!$B$7:$R$2292,7,0)</f>
        <v>3.9897</v>
      </c>
      <c r="I24" s="61">
        <f t="shared" si="2"/>
        <v>5</v>
      </c>
      <c r="J24" s="60">
        <f>VLOOKUP($A24,'Return Data'!$B$7:$R$2292,8,0)</f>
        <v>3.5322</v>
      </c>
      <c r="K24" s="61">
        <f t="shared" si="3"/>
        <v>7</v>
      </c>
      <c r="L24" s="60">
        <f>VLOOKUP($A24,'Return Data'!$B$7:$R$2292,9,0)</f>
        <v>4.9443999999999999</v>
      </c>
      <c r="M24" s="61">
        <f t="shared" si="4"/>
        <v>9</v>
      </c>
      <c r="N24" s="60">
        <f>VLOOKUP($A24,'Return Data'!$B$7:$R$2292,10,0)</f>
        <v>3.1968000000000001</v>
      </c>
      <c r="O24" s="61">
        <f t="shared" si="5"/>
        <v>14</v>
      </c>
      <c r="P24" s="60">
        <f>VLOOKUP($A24,'Return Data'!$B$7:$R$2292,11,0)</f>
        <v>3.4260999999999999</v>
      </c>
      <c r="Q24" s="61">
        <f t="shared" si="6"/>
        <v>16</v>
      </c>
      <c r="R24" s="60">
        <f>VLOOKUP($A24,'Return Data'!$B$7:$R$2292,12,0)</f>
        <v>3.4171</v>
      </c>
      <c r="S24" s="61">
        <f t="shared" si="7"/>
        <v>15</v>
      </c>
      <c r="T24" s="60">
        <f>VLOOKUP($A24,'Return Data'!$B$7:$R$2292,13,0)</f>
        <v>3.3250000000000002</v>
      </c>
      <c r="U24" s="61">
        <f t="shared" si="10"/>
        <v>16</v>
      </c>
      <c r="V24" s="60">
        <f>VLOOKUP($A24,'Return Data'!$B$7:$R$2292,17,0)</f>
        <v>3.4636999999999998</v>
      </c>
      <c r="W24" s="61">
        <f t="shared" si="11"/>
        <v>13</v>
      </c>
      <c r="X24" s="60"/>
      <c r="Y24" s="61"/>
      <c r="Z24" s="60">
        <f>VLOOKUP($A24,'Return Data'!$B$7:$R$2292,16,0)</f>
        <v>4.4819000000000004</v>
      </c>
      <c r="AA24" s="62">
        <f t="shared" si="13"/>
        <v>20</v>
      </c>
    </row>
    <row r="25" spans="1:27" x14ac:dyDescent="0.3">
      <c r="A25" s="58" t="s">
        <v>1439</v>
      </c>
      <c r="B25" s="59">
        <f>VLOOKUP($A25,'Return Data'!$B$7:$R$2292,3,0)</f>
        <v>44771</v>
      </c>
      <c r="C25" s="60">
        <f>VLOOKUP($A25,'Return Data'!$B$7:$R$2292,4,0)</f>
        <v>13.9975</v>
      </c>
      <c r="D25" s="60">
        <f>VLOOKUP($A25,'Return Data'!$B$7:$R$2292,5,0)</f>
        <v>4.6943000000000001</v>
      </c>
      <c r="E25" s="61">
        <f t="shared" si="0"/>
        <v>25</v>
      </c>
      <c r="F25" s="60">
        <f>VLOOKUP($A25,'Return Data'!$B$7:$R$2292,6,0)</f>
        <v>2.2603</v>
      </c>
      <c r="G25" s="61">
        <f t="shared" si="1"/>
        <v>24</v>
      </c>
      <c r="H25" s="60">
        <f>VLOOKUP($A25,'Return Data'!$B$7:$R$2292,7,0)</f>
        <v>2.7581000000000002</v>
      </c>
      <c r="I25" s="61">
        <f t="shared" si="2"/>
        <v>24</v>
      </c>
      <c r="J25" s="60">
        <f>VLOOKUP($A25,'Return Data'!$B$7:$R$2292,8,0)</f>
        <v>3.0394999999999999</v>
      </c>
      <c r="K25" s="61">
        <f t="shared" si="3"/>
        <v>17</v>
      </c>
      <c r="L25" s="60">
        <f>VLOOKUP($A25,'Return Data'!$B$7:$R$2292,9,0)</f>
        <v>3.4780000000000002</v>
      </c>
      <c r="M25" s="61">
        <f t="shared" si="4"/>
        <v>25</v>
      </c>
      <c r="N25" s="60">
        <f>VLOOKUP($A25,'Return Data'!$B$7:$R$2292,10,0)</f>
        <v>2.5347</v>
      </c>
      <c r="O25" s="61">
        <f t="shared" si="5"/>
        <v>25</v>
      </c>
      <c r="P25" s="60">
        <f>VLOOKUP($A25,'Return Data'!$B$7:$R$2292,11,0)</f>
        <v>2.7744</v>
      </c>
      <c r="Q25" s="61">
        <f t="shared" si="6"/>
        <v>25</v>
      </c>
      <c r="R25" s="60">
        <f>VLOOKUP($A25,'Return Data'!$B$7:$R$2292,12,0)</f>
        <v>2.6515</v>
      </c>
      <c r="S25" s="61">
        <f t="shared" si="7"/>
        <v>25</v>
      </c>
      <c r="T25" s="60">
        <f>VLOOKUP($A25,'Return Data'!$B$7:$R$2292,13,0)</f>
        <v>2.5781000000000001</v>
      </c>
      <c r="U25" s="61">
        <f t="shared" si="10"/>
        <v>25</v>
      </c>
      <c r="V25" s="60">
        <f>VLOOKUP($A25,'Return Data'!$B$7:$R$2292,17,0)</f>
        <v>2.6890999999999998</v>
      </c>
      <c r="W25" s="61">
        <f t="shared" si="11"/>
        <v>24</v>
      </c>
      <c r="X25" s="60">
        <f>VLOOKUP($A25,'Return Data'!$B$7:$R$2292,14,0)</f>
        <v>3.5537000000000001</v>
      </c>
      <c r="Y25" s="61">
        <f t="shared" si="12"/>
        <v>21</v>
      </c>
      <c r="Z25" s="60">
        <f>VLOOKUP($A25,'Return Data'!$B$7:$R$2292,16,0)</f>
        <v>3.8515000000000001</v>
      </c>
      <c r="AA25" s="62">
        <f t="shared" si="13"/>
        <v>23</v>
      </c>
    </row>
    <row r="26" spans="1:27" x14ac:dyDescent="0.3">
      <c r="A26" s="58" t="s">
        <v>1880</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1440</v>
      </c>
      <c r="B27" s="59">
        <f>VLOOKUP($A27,'Return Data'!$B$7:$R$2292,3,0)</f>
        <v>44771</v>
      </c>
      <c r="C27" s="60">
        <f>VLOOKUP($A27,'Return Data'!$B$7:$R$2292,4,0)</f>
        <v>3318.9562000000001</v>
      </c>
      <c r="D27" s="60">
        <f>VLOOKUP($A27,'Return Data'!$B$7:$R$2292,5,0)</f>
        <v>6.5754999999999999</v>
      </c>
      <c r="E27" s="61">
        <f t="shared" si="0"/>
        <v>14</v>
      </c>
      <c r="F27" s="60">
        <f>VLOOKUP($A27,'Return Data'!$B$7:$R$2292,6,0)</f>
        <v>3.3826999999999998</v>
      </c>
      <c r="G27" s="61">
        <f t="shared" si="1"/>
        <v>17</v>
      </c>
      <c r="H27" s="60">
        <f>VLOOKUP($A27,'Return Data'!$B$7:$R$2292,7,0)</f>
        <v>3.4525000000000001</v>
      </c>
      <c r="I27" s="61">
        <f t="shared" si="2"/>
        <v>15</v>
      </c>
      <c r="J27" s="60">
        <f>VLOOKUP($A27,'Return Data'!$B$7:$R$2292,8,0)</f>
        <v>2.4569999999999999</v>
      </c>
      <c r="K27" s="61">
        <f t="shared" si="3"/>
        <v>25</v>
      </c>
      <c r="L27" s="60">
        <f>VLOOKUP($A27,'Return Data'!$B$7:$R$2292,9,0)</f>
        <v>5.0172999999999996</v>
      </c>
      <c r="M27" s="61">
        <f t="shared" si="4"/>
        <v>7</v>
      </c>
      <c r="N27" s="60">
        <f>VLOOKUP($A27,'Return Data'!$B$7:$R$2292,10,0)</f>
        <v>3.528</v>
      </c>
      <c r="O27" s="61">
        <f t="shared" si="5"/>
        <v>3</v>
      </c>
      <c r="P27" s="60">
        <f>VLOOKUP($A27,'Return Data'!$B$7:$R$2292,11,0)</f>
        <v>3.7185000000000001</v>
      </c>
      <c r="Q27" s="61">
        <f t="shared" si="6"/>
        <v>4</v>
      </c>
      <c r="R27" s="60">
        <f>VLOOKUP($A27,'Return Data'!$B$7:$R$2292,12,0)</f>
        <v>3.8875999999999999</v>
      </c>
      <c r="S27" s="61">
        <f t="shared" si="7"/>
        <v>4</v>
      </c>
      <c r="T27" s="60">
        <f>VLOOKUP($A27,'Return Data'!$B$7:$R$2292,13,0)</f>
        <v>3.8056999999999999</v>
      </c>
      <c r="U27" s="61">
        <f t="shared" si="10"/>
        <v>5</v>
      </c>
      <c r="V27" s="60">
        <f>VLOOKUP($A27,'Return Data'!$B$7:$R$2292,17,0)</f>
        <v>6.6090999999999998</v>
      </c>
      <c r="W27" s="61">
        <f t="shared" si="11"/>
        <v>2</v>
      </c>
      <c r="X27" s="60">
        <f>VLOOKUP($A27,'Return Data'!$B$7:$R$2292,14,0)</f>
        <v>4.4313000000000002</v>
      </c>
      <c r="Y27" s="61">
        <f t="shared" si="12"/>
        <v>13</v>
      </c>
      <c r="Z27" s="60">
        <f>VLOOKUP($A27,'Return Data'!$B$7:$R$2292,16,0)</f>
        <v>5.9793000000000003</v>
      </c>
      <c r="AA27" s="62">
        <f t="shared" si="13"/>
        <v>13</v>
      </c>
    </row>
    <row r="28" spans="1:27" x14ac:dyDescent="0.3">
      <c r="A28" s="58" t="s">
        <v>1948</v>
      </c>
      <c r="B28" s="59">
        <f>VLOOKUP($A28,'Return Data'!$B$7:$R$2292,3,0)</f>
        <v>44771</v>
      </c>
      <c r="C28" s="60">
        <f>VLOOKUP($A28,'Return Data'!$B$7:$R$2292,4,0)</f>
        <v>28.274999999999999</v>
      </c>
      <c r="D28" s="60">
        <f>VLOOKUP($A28,'Return Data'!$B$7:$R$2292,5,0)</f>
        <v>5.6807999999999996</v>
      </c>
      <c r="E28" s="61">
        <f t="shared" si="0"/>
        <v>20</v>
      </c>
      <c r="F28" s="60">
        <f>VLOOKUP($A28,'Return Data'!$B$7:$R$2292,6,0)</f>
        <v>3.7017000000000002</v>
      </c>
      <c r="G28" s="61">
        <f t="shared" si="1"/>
        <v>10</v>
      </c>
      <c r="H28" s="60">
        <f>VLOOKUP($A28,'Return Data'!$B$7:$R$2292,7,0)</f>
        <v>3.617</v>
      </c>
      <c r="I28" s="61">
        <f t="shared" si="2"/>
        <v>10</v>
      </c>
      <c r="J28" s="60">
        <f>VLOOKUP($A28,'Return Data'!$B$7:$R$2292,8,0)</f>
        <v>3.2959000000000001</v>
      </c>
      <c r="K28" s="61">
        <f t="shared" si="3"/>
        <v>9</v>
      </c>
      <c r="L28" s="60">
        <f>VLOOKUP($A28,'Return Data'!$B$7:$R$2292,9,0)</f>
        <v>4.6390000000000002</v>
      </c>
      <c r="M28" s="61">
        <f t="shared" si="4"/>
        <v>19</v>
      </c>
      <c r="N28" s="60">
        <f>VLOOKUP($A28,'Return Data'!$B$7:$R$2292,10,0)</f>
        <v>3.2202999999999999</v>
      </c>
      <c r="O28" s="61">
        <f t="shared" si="5"/>
        <v>12</v>
      </c>
      <c r="P28" s="60">
        <f>VLOOKUP($A28,'Return Data'!$B$7:$R$2292,11,0)</f>
        <v>3.4735999999999998</v>
      </c>
      <c r="Q28" s="61">
        <f t="shared" si="6"/>
        <v>13</v>
      </c>
      <c r="R28" s="60">
        <f>VLOOKUP($A28,'Return Data'!$B$7:$R$2292,12,0)</f>
        <v>3.4413</v>
      </c>
      <c r="S28" s="61">
        <f t="shared" si="7"/>
        <v>14</v>
      </c>
      <c r="T28" s="60">
        <f>VLOOKUP($A28,'Return Data'!$B$7:$R$2292,13,0)</f>
        <v>3.3193999999999999</v>
      </c>
      <c r="U28" s="61">
        <f t="shared" si="10"/>
        <v>17</v>
      </c>
      <c r="V28" s="60">
        <f>VLOOKUP($A28,'Return Data'!$B$7:$R$2292,17,0)</f>
        <v>3.4722</v>
      </c>
      <c r="W28" s="61">
        <f t="shared" si="11"/>
        <v>12</v>
      </c>
      <c r="X28" s="60">
        <f>VLOOKUP($A28,'Return Data'!$B$7:$R$2292,14,0)</f>
        <v>5.6463000000000001</v>
      </c>
      <c r="Y28" s="61">
        <f t="shared" si="12"/>
        <v>3</v>
      </c>
      <c r="Z28" s="60">
        <f>VLOOKUP($A28,'Return Data'!$B$7:$R$2292,16,0)</f>
        <v>7.6631999999999998</v>
      </c>
      <c r="AA28" s="62">
        <f t="shared" si="13"/>
        <v>2</v>
      </c>
    </row>
    <row r="29" spans="1:27" x14ac:dyDescent="0.3">
      <c r="A29" s="58" t="s">
        <v>1445</v>
      </c>
      <c r="B29" s="59">
        <f>VLOOKUP($A29,'Return Data'!$B$7:$R$2292,3,0)</f>
        <v>44771</v>
      </c>
      <c r="C29" s="60">
        <f>VLOOKUP($A29,'Return Data'!$B$7:$R$2292,4,0)</f>
        <v>4894.0340999999999</v>
      </c>
      <c r="D29" s="60">
        <f>VLOOKUP($A29,'Return Data'!$B$7:$R$2292,5,0)</f>
        <v>6.8418000000000001</v>
      </c>
      <c r="E29" s="61">
        <f t="shared" si="0"/>
        <v>12</v>
      </c>
      <c r="F29" s="60">
        <f>VLOOKUP($A29,'Return Data'!$B$7:$R$2292,6,0)</f>
        <v>4.8308</v>
      </c>
      <c r="G29" s="61">
        <f t="shared" si="1"/>
        <v>6</v>
      </c>
      <c r="H29" s="60">
        <f>VLOOKUP($A29,'Return Data'!$B$7:$R$2292,7,0)</f>
        <v>4.1848999999999998</v>
      </c>
      <c r="I29" s="61">
        <f t="shared" si="2"/>
        <v>3</v>
      </c>
      <c r="J29" s="60">
        <f>VLOOKUP($A29,'Return Data'!$B$7:$R$2292,8,0)</f>
        <v>3.5070000000000001</v>
      </c>
      <c r="K29" s="61">
        <f t="shared" si="3"/>
        <v>8</v>
      </c>
      <c r="L29" s="60">
        <f>VLOOKUP($A29,'Return Data'!$B$7:$R$2292,9,0)</f>
        <v>5.2210999999999999</v>
      </c>
      <c r="M29" s="61">
        <f t="shared" si="4"/>
        <v>3</v>
      </c>
      <c r="N29" s="60">
        <f>VLOOKUP($A29,'Return Data'!$B$7:$R$2292,10,0)</f>
        <v>3.0695999999999999</v>
      </c>
      <c r="O29" s="61">
        <f t="shared" si="5"/>
        <v>17</v>
      </c>
      <c r="P29" s="60">
        <f>VLOOKUP($A29,'Return Data'!$B$7:$R$2292,11,0)</f>
        <v>3.4727999999999999</v>
      </c>
      <c r="Q29" s="61">
        <f t="shared" si="6"/>
        <v>14</v>
      </c>
      <c r="R29" s="60">
        <f>VLOOKUP($A29,'Return Data'!$B$7:$R$2292,12,0)</f>
        <v>3.5240999999999998</v>
      </c>
      <c r="S29" s="61">
        <f t="shared" si="7"/>
        <v>10</v>
      </c>
      <c r="T29" s="60">
        <f>VLOOKUP($A29,'Return Data'!$B$7:$R$2292,13,0)</f>
        <v>3.4348000000000001</v>
      </c>
      <c r="U29" s="61">
        <f t="shared" si="10"/>
        <v>12</v>
      </c>
      <c r="V29" s="60">
        <f>VLOOKUP($A29,'Return Data'!$B$7:$R$2292,17,0)</f>
        <v>3.5693999999999999</v>
      </c>
      <c r="W29" s="61">
        <f t="shared" si="11"/>
        <v>10</v>
      </c>
      <c r="X29" s="60">
        <f>VLOOKUP($A29,'Return Data'!$B$7:$R$2292,14,0)</f>
        <v>4.7849000000000004</v>
      </c>
      <c r="Y29" s="61">
        <f t="shared" si="12"/>
        <v>8</v>
      </c>
      <c r="Z29" s="60">
        <f>VLOOKUP($A29,'Return Data'!$B$7:$R$2292,16,0)</f>
        <v>7.0811000000000002</v>
      </c>
      <c r="AA29" s="62">
        <f t="shared" si="13"/>
        <v>9</v>
      </c>
    </row>
    <row r="30" spans="1:27" x14ac:dyDescent="0.3">
      <c r="A30" s="58" t="s">
        <v>1926</v>
      </c>
      <c r="B30" s="59">
        <f>VLOOKUP($A30,'Return Data'!$B$7:$R$2292,3,0)</f>
        <v>44771</v>
      </c>
      <c r="C30" s="60">
        <f>VLOOKUP($A30,'Return Data'!$B$7:$R$2292,4,0)</f>
        <v>2256.5023000000001</v>
      </c>
      <c r="D30" s="60">
        <f>VLOOKUP($A30,'Return Data'!$B$7:$R$2292,5,0)</f>
        <v>4.7449000000000003</v>
      </c>
      <c r="E30" s="61">
        <f t="shared" si="0"/>
        <v>24</v>
      </c>
      <c r="F30" s="60">
        <f>VLOOKUP($A30,'Return Data'!$B$7:$R$2292,6,0)</f>
        <v>3.2705000000000002</v>
      </c>
      <c r="G30" s="61">
        <f t="shared" si="1"/>
        <v>21</v>
      </c>
      <c r="H30" s="60">
        <f>VLOOKUP($A30,'Return Data'!$B$7:$R$2292,7,0)</f>
        <v>3.2511999999999999</v>
      </c>
      <c r="I30" s="61">
        <f t="shared" si="2"/>
        <v>21</v>
      </c>
      <c r="J30" s="60">
        <f>VLOOKUP($A30,'Return Data'!$B$7:$R$2292,8,0)</f>
        <v>2.7122999999999999</v>
      </c>
      <c r="K30" s="61">
        <f t="shared" si="3"/>
        <v>22</v>
      </c>
      <c r="L30" s="60">
        <f>VLOOKUP($A30,'Return Data'!$B$7:$R$2292,9,0)</f>
        <v>3.9224999999999999</v>
      </c>
      <c r="M30" s="61">
        <f t="shared" si="4"/>
        <v>23</v>
      </c>
      <c r="N30" s="60">
        <f>VLOOKUP($A30,'Return Data'!$B$7:$R$2292,10,0)</f>
        <v>2.8024</v>
      </c>
      <c r="O30" s="61">
        <f t="shared" si="5"/>
        <v>23</v>
      </c>
      <c r="P30" s="60">
        <f>VLOOKUP($A30,'Return Data'!$B$7:$R$2292,11,0)</f>
        <v>2.8237000000000001</v>
      </c>
      <c r="Q30" s="61">
        <f t="shared" si="6"/>
        <v>24</v>
      </c>
      <c r="R30" s="60">
        <f>VLOOKUP($A30,'Return Data'!$B$7:$R$2292,12,0)</f>
        <v>2.8128000000000002</v>
      </c>
      <c r="S30" s="61">
        <f t="shared" si="7"/>
        <v>24</v>
      </c>
      <c r="T30" s="60">
        <f>VLOOKUP($A30,'Return Data'!$B$7:$R$2292,13,0)</f>
        <v>2.7122999999999999</v>
      </c>
      <c r="U30" s="61">
        <f t="shared" si="10"/>
        <v>24</v>
      </c>
      <c r="V30" s="60">
        <f>VLOOKUP($A30,'Return Data'!$B$7:$R$2292,17,0)</f>
        <v>2.7616000000000001</v>
      </c>
      <c r="W30" s="61">
        <f t="shared" si="11"/>
        <v>23</v>
      </c>
      <c r="X30" s="60">
        <f>VLOOKUP($A30,'Return Data'!$B$7:$R$2292,14,0)</f>
        <v>3.5682999999999998</v>
      </c>
      <c r="Y30" s="61">
        <f t="shared" si="12"/>
        <v>20</v>
      </c>
      <c r="Z30" s="60">
        <f>VLOOKUP($A30,'Return Data'!$B$7:$R$2292,16,0)</f>
        <v>5.7346000000000004</v>
      </c>
      <c r="AA30" s="62">
        <f t="shared" si="13"/>
        <v>15</v>
      </c>
    </row>
    <row r="31" spans="1:27" x14ac:dyDescent="0.3">
      <c r="A31" s="58" t="s">
        <v>1449</v>
      </c>
      <c r="B31" s="59">
        <f>VLOOKUP($A31,'Return Data'!$B$7:$R$2292,3,0)</f>
        <v>44771</v>
      </c>
      <c r="C31" s="60">
        <f>VLOOKUP($A31,'Return Data'!$B$7:$R$2292,4,0)</f>
        <v>11.751200000000001</v>
      </c>
      <c r="D31" s="60">
        <f>VLOOKUP($A31,'Return Data'!$B$7:$R$2292,5,0)</f>
        <v>5.9024999999999999</v>
      </c>
      <c r="E31" s="61">
        <f t="shared" si="0"/>
        <v>19</v>
      </c>
      <c r="F31" s="60">
        <f>VLOOKUP($A31,'Return Data'!$B$7:$R$2292,6,0)</f>
        <v>3.3140000000000001</v>
      </c>
      <c r="G31" s="61">
        <f t="shared" si="1"/>
        <v>19</v>
      </c>
      <c r="H31" s="60">
        <f>VLOOKUP($A31,'Return Data'!$B$7:$R$2292,7,0)</f>
        <v>3.3744999999999998</v>
      </c>
      <c r="I31" s="61">
        <f t="shared" si="2"/>
        <v>17</v>
      </c>
      <c r="J31" s="60">
        <f>VLOOKUP($A31,'Return Data'!$B$7:$R$2292,8,0)</f>
        <v>2.7317999999999998</v>
      </c>
      <c r="K31" s="61">
        <f t="shared" si="3"/>
        <v>21</v>
      </c>
      <c r="L31" s="60">
        <f>VLOOKUP($A31,'Return Data'!$B$7:$R$2292,9,0)</f>
        <v>4.4161999999999999</v>
      </c>
      <c r="M31" s="61">
        <f t="shared" si="4"/>
        <v>20</v>
      </c>
      <c r="N31" s="60">
        <f>VLOOKUP($A31,'Return Data'!$B$7:$R$2292,10,0)</f>
        <v>2.9744000000000002</v>
      </c>
      <c r="O31" s="61">
        <f t="shared" si="5"/>
        <v>19</v>
      </c>
      <c r="P31" s="60">
        <f>VLOOKUP($A31,'Return Data'!$B$7:$R$2292,11,0)</f>
        <v>3.206</v>
      </c>
      <c r="Q31" s="61">
        <f t="shared" si="6"/>
        <v>20</v>
      </c>
      <c r="R31" s="60">
        <f>VLOOKUP($A31,'Return Data'!$B$7:$R$2292,12,0)</f>
        <v>3.2623000000000002</v>
      </c>
      <c r="S31" s="61">
        <f t="shared" si="7"/>
        <v>20</v>
      </c>
      <c r="T31" s="60">
        <f>VLOOKUP($A31,'Return Data'!$B$7:$R$2292,13,0)</f>
        <v>3.1928999999999998</v>
      </c>
      <c r="U31" s="61">
        <f t="shared" si="10"/>
        <v>19</v>
      </c>
      <c r="V31" s="60">
        <f>VLOOKUP($A31,'Return Data'!$B$7:$R$2292,17,0)</f>
        <v>3.2381000000000002</v>
      </c>
      <c r="W31" s="61">
        <f t="shared" si="11"/>
        <v>19</v>
      </c>
      <c r="X31" s="60">
        <f>VLOOKUP($A31,'Return Data'!$B$7:$R$2292,14,0)</f>
        <v>4.1974999999999998</v>
      </c>
      <c r="Y31" s="61">
        <f t="shared" si="12"/>
        <v>17</v>
      </c>
      <c r="Z31" s="60">
        <f>VLOOKUP($A31,'Return Data'!$B$7:$R$2292,16,0)</f>
        <v>4.6940999999999997</v>
      </c>
      <c r="AA31" s="62">
        <f t="shared" si="13"/>
        <v>19</v>
      </c>
    </row>
    <row r="32" spans="1:27" x14ac:dyDescent="0.3">
      <c r="A32" s="58" t="s">
        <v>1451</v>
      </c>
      <c r="B32" s="59">
        <f>VLOOKUP($A32,'Return Data'!$B$7:$R$2292,3,0)</f>
        <v>44771</v>
      </c>
      <c r="C32" s="60">
        <f>VLOOKUP($A32,'Return Data'!$B$7:$R$2292,4,0)</f>
        <v>3495.7973999999999</v>
      </c>
      <c r="D32" s="60">
        <f>VLOOKUP($A32,'Return Data'!$B$7:$R$2292,5,0)</f>
        <v>6.8788999999999998</v>
      </c>
      <c r="E32" s="61">
        <f t="shared" si="0"/>
        <v>11</v>
      </c>
      <c r="F32" s="60">
        <f>VLOOKUP($A32,'Return Data'!$B$7:$R$2292,6,0)</f>
        <v>3.4897</v>
      </c>
      <c r="G32" s="61">
        <f t="shared" si="1"/>
        <v>13</v>
      </c>
      <c r="H32" s="60">
        <f>VLOOKUP($A32,'Return Data'!$B$7:$R$2292,7,0)</f>
        <v>3.3574999999999999</v>
      </c>
      <c r="I32" s="61">
        <f t="shared" si="2"/>
        <v>18</v>
      </c>
      <c r="J32" s="60">
        <f>VLOOKUP($A32,'Return Data'!$B$7:$R$2292,8,0)</f>
        <v>3.1046999999999998</v>
      </c>
      <c r="K32" s="61">
        <f t="shared" si="3"/>
        <v>15</v>
      </c>
      <c r="L32" s="60">
        <f>VLOOKUP($A32,'Return Data'!$B$7:$R$2292,9,0)</f>
        <v>4.9185999999999996</v>
      </c>
      <c r="M32" s="61">
        <f t="shared" si="4"/>
        <v>12</v>
      </c>
      <c r="N32" s="60">
        <f>VLOOKUP($A32,'Return Data'!$B$7:$R$2292,10,0)</f>
        <v>3.1021000000000001</v>
      </c>
      <c r="O32" s="61">
        <f t="shared" si="5"/>
        <v>16</v>
      </c>
      <c r="P32" s="60">
        <f>VLOOKUP($A32,'Return Data'!$B$7:$R$2292,11,0)</f>
        <v>3.3681999999999999</v>
      </c>
      <c r="Q32" s="61">
        <f t="shared" si="6"/>
        <v>17</v>
      </c>
      <c r="R32" s="60">
        <f>VLOOKUP($A32,'Return Data'!$B$7:$R$2292,12,0)</f>
        <v>3.3197999999999999</v>
      </c>
      <c r="S32" s="61">
        <f t="shared" si="7"/>
        <v>17</v>
      </c>
      <c r="T32" s="60">
        <f>VLOOKUP($A32,'Return Data'!$B$7:$R$2292,13,0)</f>
        <v>6.0762999999999998</v>
      </c>
      <c r="U32" s="61">
        <f t="shared" si="10"/>
        <v>2</v>
      </c>
      <c r="V32" s="60">
        <f>VLOOKUP($A32,'Return Data'!$B$7:$R$2292,17,0)</f>
        <v>4.9440999999999997</v>
      </c>
      <c r="W32" s="61">
        <f t="shared" si="11"/>
        <v>3</v>
      </c>
      <c r="X32" s="60">
        <f>VLOOKUP($A32,'Return Data'!$B$7:$R$2292,14,0)</f>
        <v>5.4099000000000004</v>
      </c>
      <c r="Y32" s="61">
        <f t="shared" si="12"/>
        <v>5</v>
      </c>
      <c r="Z32" s="60">
        <f>VLOOKUP($A32,'Return Data'!$B$7:$R$2292,16,0)</f>
        <v>6.8353999999999999</v>
      </c>
      <c r="AA32" s="62">
        <f t="shared" si="13"/>
        <v>11</v>
      </c>
    </row>
    <row r="33" spans="1:27" x14ac:dyDescent="0.3">
      <c r="A33" s="58" t="s">
        <v>1941</v>
      </c>
      <c r="B33" s="59">
        <f>VLOOKUP($A33,'Return Data'!$B$7:$R$2292,3,0)</f>
        <v>44771</v>
      </c>
      <c r="C33" s="60">
        <f>VLOOKUP($A33,'Return Data'!$B$7:$R$2292,4,0)</f>
        <v>1132.6395</v>
      </c>
      <c r="D33" s="60">
        <f>VLOOKUP($A33,'Return Data'!$B$7:$R$2292,5,0)</f>
        <v>5.3341000000000003</v>
      </c>
      <c r="E33" s="61">
        <f t="shared" si="0"/>
        <v>21</v>
      </c>
      <c r="F33" s="60">
        <f>VLOOKUP($A33,'Return Data'!$B$7:$R$2292,6,0)</f>
        <v>2.5215999999999998</v>
      </c>
      <c r="G33" s="61">
        <f t="shared" si="1"/>
        <v>23</v>
      </c>
      <c r="H33" s="60">
        <f>VLOOKUP($A33,'Return Data'!$B$7:$R$2292,7,0)</f>
        <v>2.5508000000000002</v>
      </c>
      <c r="I33" s="61">
        <f t="shared" si="2"/>
        <v>25</v>
      </c>
      <c r="J33" s="60">
        <f>VLOOKUP($A33,'Return Data'!$B$7:$R$2292,8,0)</f>
        <v>3.0164</v>
      </c>
      <c r="K33" s="61">
        <f t="shared" si="3"/>
        <v>18</v>
      </c>
      <c r="L33" s="60">
        <f>VLOOKUP($A33,'Return Data'!$B$7:$R$2292,9,0)</f>
        <v>3.9115000000000002</v>
      </c>
      <c r="M33" s="61">
        <f t="shared" si="4"/>
        <v>24</v>
      </c>
      <c r="N33" s="60">
        <f>VLOOKUP($A33,'Return Data'!$B$7:$R$2292,10,0)</f>
        <v>2.7587000000000002</v>
      </c>
      <c r="O33" s="61">
        <f t="shared" si="5"/>
        <v>24</v>
      </c>
      <c r="P33" s="60">
        <f>VLOOKUP($A33,'Return Data'!$B$7:$R$2292,11,0)</f>
        <v>2.9771000000000001</v>
      </c>
      <c r="Q33" s="61">
        <f t="shared" si="6"/>
        <v>23</v>
      </c>
      <c r="R33" s="60">
        <f>VLOOKUP($A33,'Return Data'!$B$7:$R$2292,12,0)</f>
        <v>2.9190999999999998</v>
      </c>
      <c r="S33" s="61">
        <f t="shared" si="7"/>
        <v>23</v>
      </c>
      <c r="T33" s="60">
        <f>VLOOKUP($A33,'Return Data'!$B$7:$R$2292,13,0)</f>
        <v>3.5137999999999998</v>
      </c>
      <c r="U33" s="61">
        <f t="shared" si="10"/>
        <v>8</v>
      </c>
      <c r="V33" s="60">
        <f>VLOOKUP($A33,'Return Data'!$B$7:$R$2292,17,0)</f>
        <v>3.6945999999999999</v>
      </c>
      <c r="W33" s="61">
        <f t="shared" si="11"/>
        <v>9</v>
      </c>
      <c r="X33" s="60"/>
      <c r="Y33" s="61"/>
      <c r="Z33" s="60">
        <f>VLOOKUP($A33,'Return Data'!$B$7:$R$2292,16,0)</f>
        <v>4.0358999999999998</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6.4212499999999997</v>
      </c>
      <c r="E35" s="69"/>
      <c r="F35" s="70">
        <f>AVERAGE(F8:F33)</f>
        <v>3.6799884615384615</v>
      </c>
      <c r="G35" s="69"/>
      <c r="H35" s="70">
        <f>AVERAGE(H8:H33)</f>
        <v>3.4648269230769229</v>
      </c>
      <c r="I35" s="69"/>
      <c r="J35" s="70">
        <f>AVERAGE(J8:J33)</f>
        <v>3.1799461538461538</v>
      </c>
      <c r="K35" s="69"/>
      <c r="L35" s="70">
        <f>AVERAGE(L8:L33)</f>
        <v>4.5973076923076928</v>
      </c>
      <c r="M35" s="69"/>
      <c r="N35" s="70">
        <f>AVERAGE(N8:N33)</f>
        <v>3.0966769230769242</v>
      </c>
      <c r="O35" s="69"/>
      <c r="P35" s="70">
        <f>AVERAGE(P8:P33)</f>
        <v>3.584696153846155</v>
      </c>
      <c r="Q35" s="69"/>
      <c r="R35" s="70">
        <f>AVERAGE(R8:R33)</f>
        <v>3.659765384615385</v>
      </c>
      <c r="S35" s="69"/>
      <c r="T35" s="70">
        <f>AVERAGE(T8:T33)</f>
        <v>3.7248346153846157</v>
      </c>
      <c r="U35" s="69"/>
      <c r="V35" s="70">
        <f>AVERAGE(V8:V33)</f>
        <v>3.7960959999999999</v>
      </c>
      <c r="W35" s="69"/>
      <c r="X35" s="70">
        <f>AVERAGE(X8:X33)</f>
        <v>4.6277681818181824</v>
      </c>
      <c r="Y35" s="69"/>
      <c r="Z35" s="70">
        <f>AVERAGE(Z8:Z33)</f>
        <v>5.7886769230769213</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8.7642000000000007</v>
      </c>
      <c r="E37" s="73"/>
      <c r="F37" s="74">
        <f>MAX(F8:F33)</f>
        <v>7.0427999999999997</v>
      </c>
      <c r="G37" s="73"/>
      <c r="H37" s="74">
        <f>MAX(H8:H33)</f>
        <v>5.0083000000000002</v>
      </c>
      <c r="I37" s="73"/>
      <c r="J37" s="74">
        <f>MAX(J8:J33)</f>
        <v>4.8853</v>
      </c>
      <c r="K37" s="73"/>
      <c r="L37" s="74">
        <f>MAX(L8:L33)</f>
        <v>6.2899000000000003</v>
      </c>
      <c r="M37" s="73"/>
      <c r="N37" s="74">
        <f>MAX(N8:N33)</f>
        <v>4.3555000000000001</v>
      </c>
      <c r="O37" s="73"/>
      <c r="P37" s="74">
        <f>MAX(P8:P33)</f>
        <v>11.4262</v>
      </c>
      <c r="Q37" s="73"/>
      <c r="R37" s="74">
        <f>MAX(R8:R33)</f>
        <v>13.321899999999999</v>
      </c>
      <c r="S37" s="73"/>
      <c r="T37" s="74">
        <f>MAX(T8:T33)</f>
        <v>13.557</v>
      </c>
      <c r="U37" s="73"/>
      <c r="V37" s="74">
        <f>MAX(V8:V33)</f>
        <v>10.923999999999999</v>
      </c>
      <c r="W37" s="73"/>
      <c r="X37" s="74">
        <f>MAX(X8:X33)</f>
        <v>8.7439999999999998</v>
      </c>
      <c r="Y37" s="73"/>
      <c r="Z37" s="74">
        <f>MAX(Z8:Z33)</f>
        <v>8.9041999999999994</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44771</v>
      </c>
      <c r="C8" s="60">
        <f>VLOOKUP($A8,'Return Data'!$B$7:$R$2292,4,0)</f>
        <v>302.52289999999999</v>
      </c>
      <c r="D8" s="60">
        <f>VLOOKUP($A8,'Return Data'!$B$7:$R$2292,5,0)</f>
        <v>9.2322000000000006</v>
      </c>
      <c r="E8" s="61">
        <f t="shared" ref="E8:E24" si="0">RANK(D8,D$8:D$24,0)</f>
        <v>3</v>
      </c>
      <c r="F8" s="60">
        <f>VLOOKUP($A8,'Return Data'!$B$7:$R$2292,6,0)</f>
        <v>5.0815999999999999</v>
      </c>
      <c r="G8" s="61">
        <f t="shared" ref="G8:G24" si="1">RANK(F8,F$8:F$24,0)</f>
        <v>2</v>
      </c>
      <c r="H8" s="60">
        <f>VLOOKUP($A8,'Return Data'!$B$7:$R$2292,7,0)</f>
        <v>4.3902999999999999</v>
      </c>
      <c r="I8" s="61">
        <f t="shared" ref="I8:I24" si="2">RANK(H8,H$8:H$24,0)</f>
        <v>4</v>
      </c>
      <c r="J8" s="60">
        <f>VLOOKUP($A8,'Return Data'!$B$7:$R$2292,8,0)</f>
        <v>3.7559999999999998</v>
      </c>
      <c r="K8" s="61">
        <f t="shared" ref="K8:K24" si="3">RANK(J8,J$8:J$24,0)</f>
        <v>4</v>
      </c>
      <c r="L8" s="60">
        <f>VLOOKUP($A8,'Return Data'!$B$7:$R$2292,9,0)</f>
        <v>5.7527999999999997</v>
      </c>
      <c r="M8" s="61">
        <f t="shared" ref="M8:M24" si="4">RANK(L8,L$8:L$24,0)</f>
        <v>2</v>
      </c>
      <c r="N8" s="60">
        <f>VLOOKUP($A8,'Return Data'!$B$7:$R$2292,10,0)</f>
        <v>3.6360999999999999</v>
      </c>
      <c r="O8" s="61">
        <f t="shared" ref="O8:O24" si="5">RANK(N8,N$8:N$24,0)</f>
        <v>9</v>
      </c>
      <c r="P8" s="60">
        <f>VLOOKUP($A8,'Return Data'!$B$7:$R$2292,11,0)</f>
        <v>4.0025000000000004</v>
      </c>
      <c r="Q8" s="61">
        <f t="shared" ref="Q8:Q24" si="6">RANK(P8,P$8:P$24,0)</f>
        <v>7</v>
      </c>
      <c r="R8" s="60">
        <f>VLOOKUP($A8,'Return Data'!$B$7:$R$2292,12,0)</f>
        <v>4.0650000000000004</v>
      </c>
      <c r="S8" s="61">
        <f t="shared" ref="S8:S24" si="7">RANK(R8,R$8:R$24,0)</f>
        <v>6</v>
      </c>
      <c r="T8" s="60">
        <f>VLOOKUP($A8,'Return Data'!$B$7:$R$2292,13,0)</f>
        <v>3.9432999999999998</v>
      </c>
      <c r="U8" s="61">
        <f t="shared" ref="U8:U19" si="8">RANK(T8,T$8:T$24,0)</f>
        <v>6</v>
      </c>
      <c r="V8" s="60">
        <f>VLOOKUP($A8,'Return Data'!$B$7:$R$2292,17,0)</f>
        <v>4.0925000000000002</v>
      </c>
      <c r="W8" s="61">
        <f>RANK(V8,V$8:V$24,0)</f>
        <v>2</v>
      </c>
      <c r="X8" s="60">
        <f>VLOOKUP($A8,'Return Data'!$B$7:$R$2292,14,0)</f>
        <v>5.3583999999999996</v>
      </c>
      <c r="Y8" s="61">
        <f>RANK(X8,X$8:X$24,0)</f>
        <v>2</v>
      </c>
      <c r="Z8" s="60">
        <f>VLOOKUP($A8,'Return Data'!$B$7:$R$2292,16,0)</f>
        <v>7.4055</v>
      </c>
      <c r="AA8" s="62">
        <f t="shared" ref="AA8:AA24" si="9">RANK(Z8,Z$8:Z$24,0)</f>
        <v>5</v>
      </c>
    </row>
    <row r="9" spans="1:27" x14ac:dyDescent="0.3">
      <c r="A9" s="58" t="s">
        <v>1136</v>
      </c>
      <c r="B9" s="59">
        <f>VLOOKUP($A9,'Return Data'!$B$7:$R$2292,3,0)</f>
        <v>44771</v>
      </c>
      <c r="C9" s="60">
        <f>VLOOKUP($A9,'Return Data'!$B$7:$R$2292,4,0)</f>
        <v>1165.8375000000001</v>
      </c>
      <c r="D9" s="60">
        <f>VLOOKUP($A9,'Return Data'!$B$7:$R$2292,5,0)</f>
        <v>7.4309000000000003</v>
      </c>
      <c r="E9" s="61">
        <f t="shared" si="0"/>
        <v>10</v>
      </c>
      <c r="F9" s="60">
        <f>VLOOKUP($A9,'Return Data'!$B$7:$R$2292,6,0)</f>
        <v>4.0327999999999999</v>
      </c>
      <c r="G9" s="61">
        <f t="shared" si="1"/>
        <v>13</v>
      </c>
      <c r="H9" s="60">
        <f>VLOOKUP($A9,'Return Data'!$B$7:$R$2292,7,0)</f>
        <v>4.0445000000000002</v>
      </c>
      <c r="I9" s="61">
        <f t="shared" si="2"/>
        <v>7</v>
      </c>
      <c r="J9" s="60">
        <f>VLOOKUP($A9,'Return Data'!$B$7:$R$2292,8,0)</f>
        <v>3.6998000000000002</v>
      </c>
      <c r="K9" s="61">
        <f t="shared" si="3"/>
        <v>6</v>
      </c>
      <c r="L9" s="60">
        <f>VLOOKUP($A9,'Return Data'!$B$7:$R$2292,9,0)</f>
        <v>5.4476000000000004</v>
      </c>
      <c r="M9" s="61">
        <f t="shared" si="4"/>
        <v>5</v>
      </c>
      <c r="N9" s="60">
        <f>VLOOKUP($A9,'Return Data'!$B$7:$R$2292,10,0)</f>
        <v>3.7890999999999999</v>
      </c>
      <c r="O9" s="61">
        <f t="shared" si="5"/>
        <v>6</v>
      </c>
      <c r="P9" s="60">
        <f>VLOOKUP($A9,'Return Data'!$B$7:$R$2292,11,0)</f>
        <v>4.0523999999999996</v>
      </c>
      <c r="Q9" s="61">
        <f t="shared" si="6"/>
        <v>6</v>
      </c>
      <c r="R9" s="60">
        <f>VLOOKUP($A9,'Return Data'!$B$7:$R$2292,12,0)</f>
        <v>4.0545999999999998</v>
      </c>
      <c r="S9" s="61">
        <f t="shared" si="7"/>
        <v>7</v>
      </c>
      <c r="T9" s="60">
        <f>VLOOKUP($A9,'Return Data'!$B$7:$R$2292,13,0)</f>
        <v>3.9477000000000002</v>
      </c>
      <c r="U9" s="61">
        <f t="shared" si="8"/>
        <v>5</v>
      </c>
      <c r="V9" s="60"/>
      <c r="W9" s="61"/>
      <c r="X9" s="60"/>
      <c r="Y9" s="61"/>
      <c r="Z9" s="60">
        <f>VLOOKUP($A9,'Return Data'!$B$7:$R$2292,16,0)</f>
        <v>5.2824</v>
      </c>
      <c r="AA9" s="62">
        <f t="shared" si="9"/>
        <v>15</v>
      </c>
    </row>
    <row r="10" spans="1:27" x14ac:dyDescent="0.3">
      <c r="A10" s="58" t="s">
        <v>1985</v>
      </c>
      <c r="B10" s="59">
        <f>VLOOKUP($A10,'Return Data'!$B$7:$R$2292,3,0)</f>
        <v>44771</v>
      </c>
      <c r="C10" s="60">
        <f>VLOOKUP($A10,'Return Data'!$B$7:$R$2292,4,0)</f>
        <v>1140.9998000000001</v>
      </c>
      <c r="D10" s="60">
        <f>VLOOKUP($A10,'Return Data'!$B$7:$R$2292,5,0)</f>
        <v>4.6199000000000003</v>
      </c>
      <c r="E10" s="61">
        <f t="shared" si="0"/>
        <v>17</v>
      </c>
      <c r="F10" s="60">
        <f>VLOOKUP($A10,'Return Data'!$B$7:$R$2292,6,0)</f>
        <v>4.7576000000000001</v>
      </c>
      <c r="G10" s="61">
        <f t="shared" si="1"/>
        <v>4</v>
      </c>
      <c r="H10" s="60">
        <f>VLOOKUP($A10,'Return Data'!$B$7:$R$2292,7,0)</f>
        <v>4.7877000000000001</v>
      </c>
      <c r="I10" s="61">
        <f t="shared" si="2"/>
        <v>2</v>
      </c>
      <c r="J10" s="60">
        <f>VLOOKUP($A10,'Return Data'!$B$7:$R$2292,8,0)</f>
        <v>4.6886999999999999</v>
      </c>
      <c r="K10" s="61">
        <f t="shared" si="3"/>
        <v>1</v>
      </c>
      <c r="L10" s="60">
        <f>VLOOKUP($A10,'Return Data'!$B$7:$R$2292,9,0)</f>
        <v>4.5361000000000002</v>
      </c>
      <c r="M10" s="61">
        <f t="shared" si="4"/>
        <v>17</v>
      </c>
      <c r="N10" s="60">
        <f>VLOOKUP($A10,'Return Data'!$B$7:$R$2292,10,0)</f>
        <v>3.1368999999999998</v>
      </c>
      <c r="O10" s="61">
        <f t="shared" si="5"/>
        <v>14</v>
      </c>
      <c r="P10" s="60">
        <f>VLOOKUP($A10,'Return Data'!$B$7:$R$2292,11,0)</f>
        <v>3.5190999999999999</v>
      </c>
      <c r="Q10" s="61">
        <f t="shared" si="6"/>
        <v>14</v>
      </c>
      <c r="R10" s="60">
        <f>VLOOKUP($A10,'Return Data'!$B$7:$R$2292,12,0)</f>
        <v>3.6337999999999999</v>
      </c>
      <c r="S10" s="61">
        <f t="shared" si="7"/>
        <v>14</v>
      </c>
      <c r="T10" s="60">
        <f>VLOOKUP($A10,'Return Data'!$B$7:$R$2292,13,0)</f>
        <v>3.5912000000000002</v>
      </c>
      <c r="U10" s="61">
        <f t="shared" si="8"/>
        <v>13</v>
      </c>
      <c r="V10" s="60"/>
      <c r="W10" s="61"/>
      <c r="X10" s="60"/>
      <c r="Y10" s="61"/>
      <c r="Z10" s="60">
        <f>VLOOKUP($A10,'Return Data'!$B$7:$R$2292,16,0)</f>
        <v>4.3292000000000002</v>
      </c>
      <c r="AA10" s="62">
        <f t="shared" si="9"/>
        <v>17</v>
      </c>
    </row>
    <row r="11" spans="1:27" x14ac:dyDescent="0.3">
      <c r="A11" s="58" t="s">
        <v>1138</v>
      </c>
      <c r="B11" s="59">
        <f>VLOOKUP($A11,'Return Data'!$B$7:$R$2292,3,0)</f>
        <v>44771</v>
      </c>
      <c r="C11" s="60">
        <f>VLOOKUP($A11,'Return Data'!$B$7:$R$2292,4,0)</f>
        <v>44.059199999999997</v>
      </c>
      <c r="D11" s="60">
        <f>VLOOKUP($A11,'Return Data'!$B$7:$R$2292,5,0)</f>
        <v>10.6899</v>
      </c>
      <c r="E11" s="61">
        <f t="shared" si="0"/>
        <v>1</v>
      </c>
      <c r="F11" s="60">
        <f>VLOOKUP($A11,'Return Data'!$B$7:$R$2292,6,0)</f>
        <v>5.4977</v>
      </c>
      <c r="G11" s="61">
        <f t="shared" si="1"/>
        <v>1</v>
      </c>
      <c r="H11" s="60">
        <f>VLOOKUP($A11,'Return Data'!$B$7:$R$2292,7,0)</f>
        <v>3.7069000000000001</v>
      </c>
      <c r="I11" s="61">
        <f t="shared" si="2"/>
        <v>17</v>
      </c>
      <c r="J11" s="60">
        <f>VLOOKUP($A11,'Return Data'!$B$7:$R$2292,8,0)</f>
        <v>3.1459000000000001</v>
      </c>
      <c r="K11" s="61">
        <f t="shared" si="3"/>
        <v>16</v>
      </c>
      <c r="L11" s="60">
        <f>VLOOKUP($A11,'Return Data'!$B$7:$R$2292,9,0)</f>
        <v>5.64</v>
      </c>
      <c r="M11" s="61">
        <f t="shared" si="4"/>
        <v>3</v>
      </c>
      <c r="N11" s="60">
        <f>VLOOKUP($A11,'Return Data'!$B$7:$R$2292,10,0)</f>
        <v>1.9393</v>
      </c>
      <c r="O11" s="61">
        <f t="shared" si="5"/>
        <v>17</v>
      </c>
      <c r="P11" s="60">
        <f>VLOOKUP($A11,'Return Data'!$B$7:$R$2292,11,0)</f>
        <v>2.8151000000000002</v>
      </c>
      <c r="Q11" s="61">
        <f t="shared" si="6"/>
        <v>17</v>
      </c>
      <c r="R11" s="60">
        <f>VLOOKUP($A11,'Return Data'!$B$7:$R$2292,12,0)</f>
        <v>3.181</v>
      </c>
      <c r="S11" s="61">
        <f t="shared" si="7"/>
        <v>17</v>
      </c>
      <c r="T11" s="60">
        <f>VLOOKUP($A11,'Return Data'!$B$7:$R$2292,13,0)</f>
        <v>3.2046000000000001</v>
      </c>
      <c r="U11" s="61">
        <f t="shared" si="8"/>
        <v>16</v>
      </c>
      <c r="V11" s="60">
        <f>VLOOKUP($A11,'Return Data'!$B$7:$R$2292,17,0)</f>
        <v>3.5632999999999999</v>
      </c>
      <c r="W11" s="61">
        <f t="shared" ref="W11:W19" si="10">RANK(V11,V$8:V$24,0)</f>
        <v>13</v>
      </c>
      <c r="X11" s="60">
        <f>VLOOKUP($A11,'Return Data'!$B$7:$R$2292,14,0)</f>
        <v>4.8358999999999996</v>
      </c>
      <c r="Y11" s="61">
        <f t="shared" ref="Y11:Y19" si="11">RANK(X11,X$8:X$24,0)</f>
        <v>12</v>
      </c>
      <c r="Z11" s="60">
        <f>VLOOKUP($A11,'Return Data'!$B$7:$R$2292,16,0)</f>
        <v>6.9378000000000002</v>
      </c>
      <c r="AA11" s="62">
        <f t="shared" si="9"/>
        <v>12</v>
      </c>
    </row>
    <row r="12" spans="1:27" x14ac:dyDescent="0.3">
      <c r="A12" s="58" t="s">
        <v>1141</v>
      </c>
      <c r="B12" s="59">
        <f>VLOOKUP($A12,'Return Data'!$B$7:$R$2292,3,0)</f>
        <v>44771</v>
      </c>
      <c r="C12" s="60">
        <f>VLOOKUP($A12,'Return Data'!$B$7:$R$2292,4,0)</f>
        <v>41.945599999999999</v>
      </c>
      <c r="D12" s="60">
        <f>VLOOKUP($A12,'Return Data'!$B$7:$R$2292,5,0)</f>
        <v>7.7462</v>
      </c>
      <c r="E12" s="61">
        <f t="shared" si="0"/>
        <v>7</v>
      </c>
      <c r="F12" s="60">
        <f>VLOOKUP($A12,'Return Data'!$B$7:$R$2292,6,0)</f>
        <v>4.2363</v>
      </c>
      <c r="G12" s="61">
        <f t="shared" si="1"/>
        <v>11</v>
      </c>
      <c r="H12" s="60">
        <f>VLOOKUP($A12,'Return Data'!$B$7:$R$2292,7,0)</f>
        <v>4.0183</v>
      </c>
      <c r="I12" s="61">
        <f t="shared" si="2"/>
        <v>8</v>
      </c>
      <c r="J12" s="60">
        <f>VLOOKUP($A12,'Return Data'!$B$7:$R$2292,8,0)</f>
        <v>3.4043000000000001</v>
      </c>
      <c r="K12" s="61">
        <f t="shared" si="3"/>
        <v>13</v>
      </c>
      <c r="L12" s="60">
        <f>VLOOKUP($A12,'Return Data'!$B$7:$R$2292,9,0)</f>
        <v>5.1966999999999999</v>
      </c>
      <c r="M12" s="61">
        <f t="shared" si="4"/>
        <v>12</v>
      </c>
      <c r="N12" s="60">
        <f>VLOOKUP($A12,'Return Data'!$B$7:$R$2292,10,0)</f>
        <v>3.2961999999999998</v>
      </c>
      <c r="O12" s="61">
        <f t="shared" si="5"/>
        <v>13</v>
      </c>
      <c r="P12" s="60">
        <f>VLOOKUP($A12,'Return Data'!$B$7:$R$2292,11,0)</f>
        <v>3.6248999999999998</v>
      </c>
      <c r="Q12" s="61">
        <f t="shared" si="6"/>
        <v>13</v>
      </c>
      <c r="R12" s="60">
        <f>VLOOKUP($A12,'Return Data'!$B$7:$R$2292,12,0)</f>
        <v>3.6947999999999999</v>
      </c>
      <c r="S12" s="61">
        <f t="shared" si="7"/>
        <v>13</v>
      </c>
      <c r="T12" s="60">
        <f>VLOOKUP($A12,'Return Data'!$B$7:$R$2292,13,0)</f>
        <v>3.6440999999999999</v>
      </c>
      <c r="U12" s="61">
        <f t="shared" si="8"/>
        <v>11</v>
      </c>
      <c r="V12" s="60">
        <f>VLOOKUP($A12,'Return Data'!$B$7:$R$2292,17,0)</f>
        <v>3.7383999999999999</v>
      </c>
      <c r="W12" s="61">
        <f t="shared" si="10"/>
        <v>9</v>
      </c>
      <c r="X12" s="60">
        <f>VLOOKUP($A12,'Return Data'!$B$7:$R$2292,14,0)</f>
        <v>5.0872999999999999</v>
      </c>
      <c r="Y12" s="61">
        <f t="shared" si="11"/>
        <v>9</v>
      </c>
      <c r="Z12" s="60">
        <f>VLOOKUP($A12,'Return Data'!$B$7:$R$2292,16,0)</f>
        <v>7.5096999999999996</v>
      </c>
      <c r="AA12" s="62">
        <f t="shared" si="9"/>
        <v>3</v>
      </c>
    </row>
    <row r="13" spans="1:27" x14ac:dyDescent="0.3">
      <c r="A13" s="58" t="s">
        <v>1143</v>
      </c>
      <c r="B13" s="59">
        <f>VLOOKUP($A13,'Return Data'!$B$7:$R$2292,3,0)</f>
        <v>44771</v>
      </c>
      <c r="C13" s="60">
        <f>VLOOKUP($A13,'Return Data'!$B$7:$R$2292,4,0)</f>
        <v>4711.2871999999998</v>
      </c>
      <c r="D13" s="60">
        <f>VLOOKUP($A13,'Return Data'!$B$7:$R$2292,5,0)</f>
        <v>7.6413000000000002</v>
      </c>
      <c r="E13" s="61">
        <f t="shared" si="0"/>
        <v>9</v>
      </c>
      <c r="F13" s="60">
        <f>VLOOKUP($A13,'Return Data'!$B$7:$R$2292,6,0)</f>
        <v>4.3230000000000004</v>
      </c>
      <c r="G13" s="61">
        <f t="shared" si="1"/>
        <v>8</v>
      </c>
      <c r="H13" s="60">
        <f>VLOOKUP($A13,'Return Data'!$B$7:$R$2292,7,0)</f>
        <v>4.0125000000000002</v>
      </c>
      <c r="I13" s="61">
        <f t="shared" si="2"/>
        <v>9</v>
      </c>
      <c r="J13" s="60">
        <f>VLOOKUP($A13,'Return Data'!$B$7:$R$2292,8,0)</f>
        <v>3.6594000000000002</v>
      </c>
      <c r="K13" s="61">
        <f t="shared" si="3"/>
        <v>7</v>
      </c>
      <c r="L13" s="60">
        <f>VLOOKUP($A13,'Return Data'!$B$7:$R$2292,9,0)</f>
        <v>5.3615000000000004</v>
      </c>
      <c r="M13" s="61">
        <f t="shared" si="4"/>
        <v>8</v>
      </c>
      <c r="N13" s="60">
        <f>VLOOKUP($A13,'Return Data'!$B$7:$R$2292,10,0)</f>
        <v>3.6642000000000001</v>
      </c>
      <c r="O13" s="61">
        <f t="shared" si="5"/>
        <v>8</v>
      </c>
      <c r="P13" s="60">
        <f>VLOOKUP($A13,'Return Data'!$B$7:$R$2292,11,0)</f>
        <v>3.9943</v>
      </c>
      <c r="Q13" s="61">
        <f t="shared" si="6"/>
        <v>8</v>
      </c>
      <c r="R13" s="60">
        <f>VLOOKUP($A13,'Return Data'!$B$7:$R$2292,12,0)</f>
        <v>4.0208000000000004</v>
      </c>
      <c r="S13" s="61">
        <f t="shared" si="7"/>
        <v>8</v>
      </c>
      <c r="T13" s="60">
        <f>VLOOKUP($A13,'Return Data'!$B$7:$R$2292,13,0)</f>
        <v>3.9113000000000002</v>
      </c>
      <c r="U13" s="61">
        <f t="shared" si="8"/>
        <v>7</v>
      </c>
      <c r="V13" s="60">
        <f>VLOOKUP($A13,'Return Data'!$B$7:$R$2292,17,0)</f>
        <v>4.024</v>
      </c>
      <c r="W13" s="61">
        <f t="shared" si="10"/>
        <v>4</v>
      </c>
      <c r="X13" s="60">
        <f>VLOOKUP($A13,'Return Data'!$B$7:$R$2292,14,0)</f>
        <v>5.3522999999999996</v>
      </c>
      <c r="Y13" s="61">
        <f t="shared" si="11"/>
        <v>3</v>
      </c>
      <c r="Z13" s="60">
        <f>VLOOKUP($A13,'Return Data'!$B$7:$R$2292,16,0)</f>
        <v>7.2975000000000003</v>
      </c>
      <c r="AA13" s="62">
        <f t="shared" si="9"/>
        <v>6</v>
      </c>
    </row>
    <row r="14" spans="1:27" x14ac:dyDescent="0.3">
      <c r="A14" s="58" t="s">
        <v>1145</v>
      </c>
      <c r="B14" s="59">
        <f>VLOOKUP($A14,'Return Data'!$B$7:$R$2292,3,0)</f>
        <v>44771</v>
      </c>
      <c r="C14" s="60">
        <f>VLOOKUP($A14,'Return Data'!$B$7:$R$2292,4,0)</f>
        <v>310.47820000000002</v>
      </c>
      <c r="D14" s="60">
        <f>VLOOKUP($A14,'Return Data'!$B$7:$R$2292,5,0)</f>
        <v>6.5846</v>
      </c>
      <c r="E14" s="61">
        <f t="shared" si="0"/>
        <v>13</v>
      </c>
      <c r="F14" s="60">
        <f>VLOOKUP($A14,'Return Data'!$B$7:$R$2292,6,0)</f>
        <v>3.9043000000000001</v>
      </c>
      <c r="G14" s="61">
        <f t="shared" si="1"/>
        <v>15</v>
      </c>
      <c r="H14" s="60">
        <f>VLOOKUP($A14,'Return Data'!$B$7:$R$2292,7,0)</f>
        <v>3.7747000000000002</v>
      </c>
      <c r="I14" s="61">
        <f t="shared" si="2"/>
        <v>16</v>
      </c>
      <c r="J14" s="60">
        <f>VLOOKUP($A14,'Return Data'!$B$7:$R$2292,8,0)</f>
        <v>3.343</v>
      </c>
      <c r="K14" s="61">
        <f t="shared" si="3"/>
        <v>14</v>
      </c>
      <c r="L14" s="60">
        <f>VLOOKUP($A14,'Return Data'!$B$7:$R$2292,9,0)</f>
        <v>5.1990999999999996</v>
      </c>
      <c r="M14" s="61">
        <f t="shared" si="4"/>
        <v>11</v>
      </c>
      <c r="N14" s="60">
        <f>VLOOKUP($A14,'Return Data'!$B$7:$R$2292,10,0)</f>
        <v>3.5506000000000002</v>
      </c>
      <c r="O14" s="61">
        <f t="shared" si="5"/>
        <v>10</v>
      </c>
      <c r="P14" s="60">
        <f>VLOOKUP($A14,'Return Data'!$B$7:$R$2292,11,0)</f>
        <v>3.9043000000000001</v>
      </c>
      <c r="Q14" s="61">
        <f t="shared" si="6"/>
        <v>10</v>
      </c>
      <c r="R14" s="60">
        <f>VLOOKUP($A14,'Return Data'!$B$7:$R$2292,12,0)</f>
        <v>3.8942000000000001</v>
      </c>
      <c r="S14" s="61">
        <f t="shared" si="7"/>
        <v>10</v>
      </c>
      <c r="T14" s="60">
        <f>VLOOKUP($A14,'Return Data'!$B$7:$R$2292,13,0)</f>
        <v>3.8128000000000002</v>
      </c>
      <c r="U14" s="61">
        <f t="shared" si="8"/>
        <v>9</v>
      </c>
      <c r="V14" s="60">
        <f>VLOOKUP($A14,'Return Data'!$B$7:$R$2292,17,0)</f>
        <v>3.9312999999999998</v>
      </c>
      <c r="W14" s="61">
        <f t="shared" si="10"/>
        <v>8</v>
      </c>
      <c r="X14" s="60">
        <f>VLOOKUP($A14,'Return Data'!$B$7:$R$2292,14,0)</f>
        <v>5.1363000000000003</v>
      </c>
      <c r="Y14" s="61">
        <f t="shared" si="11"/>
        <v>7</v>
      </c>
      <c r="Z14" s="60">
        <f>VLOOKUP($A14,'Return Data'!$B$7:$R$2292,16,0)</f>
        <v>7.2423000000000002</v>
      </c>
      <c r="AA14" s="62">
        <f t="shared" si="9"/>
        <v>9</v>
      </c>
    </row>
    <row r="15" spans="1:27" x14ac:dyDescent="0.3">
      <c r="A15" s="58" t="s">
        <v>1146</v>
      </c>
      <c r="B15" s="59">
        <f>VLOOKUP($A15,'Return Data'!$B$7:$R$2292,3,0)</f>
        <v>44771</v>
      </c>
      <c r="C15" s="60">
        <f>VLOOKUP($A15,'Return Data'!$B$7:$R$2292,4,0)</f>
        <v>35.323500000000003</v>
      </c>
      <c r="D15" s="60">
        <f>VLOOKUP($A15,'Return Data'!$B$7:$R$2292,5,0)</f>
        <v>7.6481000000000003</v>
      </c>
      <c r="E15" s="61">
        <f t="shared" si="0"/>
        <v>8</v>
      </c>
      <c r="F15" s="60">
        <f>VLOOKUP($A15,'Return Data'!$B$7:$R$2292,6,0)</f>
        <v>3.9622999999999999</v>
      </c>
      <c r="G15" s="61">
        <f t="shared" si="1"/>
        <v>14</v>
      </c>
      <c r="H15" s="60">
        <f>VLOOKUP($A15,'Return Data'!$B$7:$R$2292,7,0)</f>
        <v>3.8260000000000001</v>
      </c>
      <c r="I15" s="61">
        <f t="shared" si="2"/>
        <v>13</v>
      </c>
      <c r="J15" s="60">
        <f>VLOOKUP($A15,'Return Data'!$B$7:$R$2292,8,0)</f>
        <v>3.4883999999999999</v>
      </c>
      <c r="K15" s="61">
        <f t="shared" si="3"/>
        <v>12</v>
      </c>
      <c r="L15" s="60">
        <f>VLOOKUP($A15,'Return Data'!$B$7:$R$2292,9,0)</f>
        <v>5.2058999999999997</v>
      </c>
      <c r="M15" s="61">
        <f t="shared" si="4"/>
        <v>10</v>
      </c>
      <c r="N15" s="60">
        <f>VLOOKUP($A15,'Return Data'!$B$7:$R$2292,10,0)</f>
        <v>3.4958</v>
      </c>
      <c r="O15" s="61">
        <f t="shared" si="5"/>
        <v>11</v>
      </c>
      <c r="P15" s="60">
        <f>VLOOKUP($A15,'Return Data'!$B$7:$R$2292,11,0)</f>
        <v>3.8532999999999999</v>
      </c>
      <c r="Q15" s="61">
        <f t="shared" si="6"/>
        <v>12</v>
      </c>
      <c r="R15" s="60">
        <f>VLOOKUP($A15,'Return Data'!$B$7:$R$2292,12,0)</f>
        <v>3.8420000000000001</v>
      </c>
      <c r="S15" s="61">
        <f t="shared" si="7"/>
        <v>11</v>
      </c>
      <c r="T15" s="60">
        <f>VLOOKUP($A15,'Return Data'!$B$7:$R$2292,13,0)</f>
        <v>3.7294</v>
      </c>
      <c r="U15" s="61">
        <f t="shared" si="8"/>
        <v>10</v>
      </c>
      <c r="V15" s="60">
        <f>VLOOKUP($A15,'Return Data'!$B$7:$R$2292,17,0)</f>
        <v>3.7147000000000001</v>
      </c>
      <c r="W15" s="61">
        <f t="shared" si="10"/>
        <v>10</v>
      </c>
      <c r="X15" s="60">
        <f>VLOOKUP($A15,'Return Data'!$B$7:$R$2292,14,0)</f>
        <v>4.8461999999999996</v>
      </c>
      <c r="Y15" s="61">
        <f t="shared" si="11"/>
        <v>11</v>
      </c>
      <c r="Z15" s="60">
        <f>VLOOKUP($A15,'Return Data'!$B$7:$R$2292,16,0)</f>
        <v>7.1771000000000003</v>
      </c>
      <c r="AA15" s="62">
        <f t="shared" si="9"/>
        <v>11</v>
      </c>
    </row>
    <row r="16" spans="1:27" x14ac:dyDescent="0.3">
      <c r="A16" s="58" t="s">
        <v>1151</v>
      </c>
      <c r="B16" s="59">
        <f>VLOOKUP($A16,'Return Data'!$B$7:$R$2292,3,0)</f>
        <v>44771</v>
      </c>
      <c r="C16" s="60">
        <f>VLOOKUP($A16,'Return Data'!$B$7:$R$2292,4,0)</f>
        <v>2558.8112000000001</v>
      </c>
      <c r="D16" s="60">
        <f>VLOOKUP($A16,'Return Data'!$B$7:$R$2292,5,0)</f>
        <v>9.9379000000000008</v>
      </c>
      <c r="E16" s="61">
        <f t="shared" si="0"/>
        <v>2</v>
      </c>
      <c r="F16" s="60">
        <f>VLOOKUP($A16,'Return Data'!$B$7:$R$2292,6,0)</f>
        <v>4.2575000000000003</v>
      </c>
      <c r="G16" s="61">
        <f t="shared" si="1"/>
        <v>9</v>
      </c>
      <c r="H16" s="60">
        <f>VLOOKUP($A16,'Return Data'!$B$7:$R$2292,7,0)</f>
        <v>3.9575</v>
      </c>
      <c r="I16" s="61">
        <f t="shared" si="2"/>
        <v>10</v>
      </c>
      <c r="J16" s="60">
        <f>VLOOKUP($A16,'Return Data'!$B$7:$R$2292,8,0)</f>
        <v>3.0506000000000002</v>
      </c>
      <c r="K16" s="61">
        <f t="shared" si="3"/>
        <v>17</v>
      </c>
      <c r="L16" s="60">
        <f>VLOOKUP($A16,'Return Data'!$B$7:$R$2292,9,0)</f>
        <v>5.8308999999999997</v>
      </c>
      <c r="M16" s="61">
        <f t="shared" si="4"/>
        <v>1</v>
      </c>
      <c r="N16" s="60">
        <f>VLOOKUP($A16,'Return Data'!$B$7:$R$2292,10,0)</f>
        <v>2.0996000000000001</v>
      </c>
      <c r="O16" s="61">
        <f t="shared" si="5"/>
        <v>16</v>
      </c>
      <c r="P16" s="60">
        <f>VLOOKUP($A16,'Return Data'!$B$7:$R$2292,11,0)</f>
        <v>2.9214000000000002</v>
      </c>
      <c r="Q16" s="61">
        <f t="shared" si="6"/>
        <v>16</v>
      </c>
      <c r="R16" s="60">
        <f>VLOOKUP($A16,'Return Data'!$B$7:$R$2292,12,0)</f>
        <v>3.2528000000000001</v>
      </c>
      <c r="S16" s="61">
        <f t="shared" si="7"/>
        <v>16</v>
      </c>
      <c r="T16" s="60">
        <f>VLOOKUP($A16,'Return Data'!$B$7:$R$2292,13,0)</f>
        <v>3.2677999999999998</v>
      </c>
      <c r="U16" s="61">
        <f t="shared" si="8"/>
        <v>15</v>
      </c>
      <c r="V16" s="60">
        <f>VLOOKUP($A16,'Return Data'!$B$7:$R$2292,17,0)</f>
        <v>3.6356999999999999</v>
      </c>
      <c r="W16" s="61">
        <f t="shared" si="10"/>
        <v>11</v>
      </c>
      <c r="X16" s="60">
        <f>VLOOKUP($A16,'Return Data'!$B$7:$R$2292,14,0)</f>
        <v>4.8078000000000003</v>
      </c>
      <c r="Y16" s="61">
        <f t="shared" si="11"/>
        <v>13</v>
      </c>
      <c r="Z16" s="60">
        <f>VLOOKUP($A16,'Return Data'!$B$7:$R$2292,16,0)</f>
        <v>7.5575000000000001</v>
      </c>
      <c r="AA16" s="62">
        <f t="shared" si="9"/>
        <v>2</v>
      </c>
    </row>
    <row r="17" spans="1:27" x14ac:dyDescent="0.3">
      <c r="A17" s="58" t="s">
        <v>1155</v>
      </c>
      <c r="B17" s="59">
        <f>VLOOKUP($A17,'Return Data'!$B$7:$R$2292,3,0)</f>
        <v>44771</v>
      </c>
      <c r="C17" s="60">
        <f>VLOOKUP($A17,'Return Data'!$B$7:$R$2292,4,0)</f>
        <v>3666.9638</v>
      </c>
      <c r="D17" s="60">
        <f>VLOOKUP($A17,'Return Data'!$B$7:$R$2292,5,0)</f>
        <v>8.0165000000000006</v>
      </c>
      <c r="E17" s="61">
        <f t="shared" si="0"/>
        <v>5</v>
      </c>
      <c r="F17" s="60">
        <f>VLOOKUP($A17,'Return Data'!$B$7:$R$2292,6,0)</f>
        <v>4.4901</v>
      </c>
      <c r="G17" s="61">
        <f t="shared" si="1"/>
        <v>6</v>
      </c>
      <c r="H17" s="60">
        <f>VLOOKUP($A17,'Return Data'!$B$7:$R$2292,7,0)</f>
        <v>4.2037000000000004</v>
      </c>
      <c r="I17" s="61">
        <f t="shared" si="2"/>
        <v>5</v>
      </c>
      <c r="J17" s="60">
        <f>VLOOKUP($A17,'Return Data'!$B$7:$R$2292,8,0)</f>
        <v>3.6326000000000001</v>
      </c>
      <c r="K17" s="61">
        <f t="shared" si="3"/>
        <v>8</v>
      </c>
      <c r="L17" s="60">
        <f>VLOOKUP($A17,'Return Data'!$B$7:$R$2292,9,0)</f>
        <v>5.2847999999999997</v>
      </c>
      <c r="M17" s="61">
        <f t="shared" si="4"/>
        <v>9</v>
      </c>
      <c r="N17" s="60">
        <f>VLOOKUP($A17,'Return Data'!$B$7:$R$2292,10,0)</f>
        <v>3.8012000000000001</v>
      </c>
      <c r="O17" s="61">
        <f t="shared" si="5"/>
        <v>4</v>
      </c>
      <c r="P17" s="60">
        <f>VLOOKUP($A17,'Return Data'!$B$7:$R$2292,11,0)</f>
        <v>4.1204999999999998</v>
      </c>
      <c r="Q17" s="61">
        <f t="shared" si="6"/>
        <v>3</v>
      </c>
      <c r="R17" s="60">
        <f>VLOOKUP($A17,'Return Data'!$B$7:$R$2292,12,0)</f>
        <v>4.0945999999999998</v>
      </c>
      <c r="S17" s="61">
        <f t="shared" si="7"/>
        <v>4</v>
      </c>
      <c r="T17" s="60">
        <f>VLOOKUP($A17,'Return Data'!$B$7:$R$2292,13,0)</f>
        <v>3.9496000000000002</v>
      </c>
      <c r="U17" s="61">
        <f t="shared" si="8"/>
        <v>4</v>
      </c>
      <c r="V17" s="60">
        <f>VLOOKUP($A17,'Return Data'!$B$7:$R$2292,17,0)</f>
        <v>3.9540999999999999</v>
      </c>
      <c r="W17" s="61">
        <f t="shared" si="10"/>
        <v>7</v>
      </c>
      <c r="X17" s="60">
        <f>VLOOKUP($A17,'Return Data'!$B$7:$R$2292,14,0)</f>
        <v>4.9832000000000001</v>
      </c>
      <c r="Y17" s="61">
        <f t="shared" si="11"/>
        <v>10</v>
      </c>
      <c r="Z17" s="60">
        <f>VLOOKUP($A17,'Return Data'!$B$7:$R$2292,16,0)</f>
        <v>7.2122999999999999</v>
      </c>
      <c r="AA17" s="62">
        <f t="shared" si="9"/>
        <v>10</v>
      </c>
    </row>
    <row r="18" spans="1:27" x14ac:dyDescent="0.3">
      <c r="A18" s="58" t="s">
        <v>1156</v>
      </c>
      <c r="B18" s="59">
        <f>VLOOKUP($A18,'Return Data'!$B$7:$R$2292,3,0)</f>
        <v>44771</v>
      </c>
      <c r="C18" s="60">
        <f>VLOOKUP($A18,'Return Data'!$B$7:$R$2292,4,0)</f>
        <v>33.688765561721901</v>
      </c>
      <c r="D18" s="60">
        <f>VLOOKUP($A18,'Return Data'!$B$7:$R$2292,5,0)</f>
        <v>6.1764000000000001</v>
      </c>
      <c r="E18" s="61">
        <f t="shared" si="0"/>
        <v>14</v>
      </c>
      <c r="F18" s="60">
        <f>VLOOKUP($A18,'Return Data'!$B$7:$R$2292,6,0)</f>
        <v>3.8473000000000002</v>
      </c>
      <c r="G18" s="61">
        <f t="shared" si="1"/>
        <v>16</v>
      </c>
      <c r="H18" s="60">
        <f>VLOOKUP($A18,'Return Data'!$B$7:$R$2292,7,0)</f>
        <v>3.8100999999999998</v>
      </c>
      <c r="I18" s="61">
        <f t="shared" si="2"/>
        <v>14</v>
      </c>
      <c r="J18" s="60">
        <f>VLOOKUP($A18,'Return Data'!$B$7:$R$2292,8,0)</f>
        <v>3.2774999999999999</v>
      </c>
      <c r="K18" s="61">
        <f t="shared" si="3"/>
        <v>15</v>
      </c>
      <c r="L18" s="60">
        <f>VLOOKUP($A18,'Return Data'!$B$7:$R$2292,9,0)</f>
        <v>4.9112999999999998</v>
      </c>
      <c r="M18" s="61">
        <f t="shared" si="4"/>
        <v>15</v>
      </c>
      <c r="N18" s="60">
        <f>VLOOKUP($A18,'Return Data'!$B$7:$R$2292,10,0)</f>
        <v>3.0173000000000001</v>
      </c>
      <c r="O18" s="61">
        <f t="shared" si="5"/>
        <v>15</v>
      </c>
      <c r="P18" s="60">
        <f>VLOOKUP($A18,'Return Data'!$B$7:$R$2292,11,0)</f>
        <v>3.4866000000000001</v>
      </c>
      <c r="Q18" s="61">
        <f t="shared" si="6"/>
        <v>15</v>
      </c>
      <c r="R18" s="60">
        <f>VLOOKUP($A18,'Return Data'!$B$7:$R$2292,12,0)</f>
        <v>3.6168999999999998</v>
      </c>
      <c r="S18" s="61">
        <f t="shared" si="7"/>
        <v>15</v>
      </c>
      <c r="T18" s="60">
        <f>VLOOKUP($A18,'Return Data'!$B$7:$R$2292,13,0)</f>
        <v>3.5379999999999998</v>
      </c>
      <c r="U18" s="61">
        <f t="shared" si="8"/>
        <v>14</v>
      </c>
      <c r="V18" s="60">
        <f>VLOOKUP($A18,'Return Data'!$B$7:$R$2292,17,0)</f>
        <v>3.5023</v>
      </c>
      <c r="W18" s="61">
        <f t="shared" si="10"/>
        <v>14</v>
      </c>
      <c r="X18" s="60">
        <f>VLOOKUP($A18,'Return Data'!$B$7:$R$2292,14,0)</f>
        <v>5.4223999999999997</v>
      </c>
      <c r="Y18" s="61">
        <f t="shared" si="11"/>
        <v>1</v>
      </c>
      <c r="Z18" s="60">
        <f>VLOOKUP($A18,'Return Data'!$B$7:$R$2292,16,0)</f>
        <v>7.5058999999999996</v>
      </c>
      <c r="AA18" s="62">
        <f t="shared" si="9"/>
        <v>4</v>
      </c>
    </row>
    <row r="19" spans="1:27" x14ac:dyDescent="0.3">
      <c r="A19" s="58" t="s">
        <v>1159</v>
      </c>
      <c r="B19" s="59">
        <f>VLOOKUP($A19,'Return Data'!$B$7:$R$2292,3,0)</f>
        <v>44771</v>
      </c>
      <c r="C19" s="60">
        <f>VLOOKUP($A19,'Return Data'!$B$7:$R$2292,4,0)</f>
        <v>3394.1320999999998</v>
      </c>
      <c r="D19" s="60">
        <f>VLOOKUP($A19,'Return Data'!$B$7:$R$2292,5,0)</f>
        <v>7.9198000000000004</v>
      </c>
      <c r="E19" s="61">
        <f t="shared" si="0"/>
        <v>6</v>
      </c>
      <c r="F19" s="60">
        <f>VLOOKUP($A19,'Return Data'!$B$7:$R$2292,6,0)</f>
        <v>4.2427999999999999</v>
      </c>
      <c r="G19" s="61">
        <f t="shared" si="1"/>
        <v>10</v>
      </c>
      <c r="H19" s="60">
        <f>VLOOKUP($A19,'Return Data'!$B$7:$R$2292,7,0)</f>
        <v>4.0469999999999997</v>
      </c>
      <c r="I19" s="61">
        <f t="shared" si="2"/>
        <v>6</v>
      </c>
      <c r="J19" s="60">
        <f>VLOOKUP($A19,'Return Data'!$B$7:$R$2292,8,0)</f>
        <v>3.7292000000000001</v>
      </c>
      <c r="K19" s="61">
        <f t="shared" si="3"/>
        <v>5</v>
      </c>
      <c r="L19" s="60">
        <f>VLOOKUP($A19,'Return Data'!$B$7:$R$2292,9,0)</f>
        <v>5.4188999999999998</v>
      </c>
      <c r="M19" s="61">
        <f t="shared" si="4"/>
        <v>7</v>
      </c>
      <c r="N19" s="60">
        <f>VLOOKUP($A19,'Return Data'!$B$7:$R$2292,10,0)</f>
        <v>3.9923000000000002</v>
      </c>
      <c r="O19" s="61">
        <f t="shared" si="5"/>
        <v>3</v>
      </c>
      <c r="P19" s="60">
        <f>VLOOKUP($A19,'Return Data'!$B$7:$R$2292,11,0)</f>
        <v>4.2346000000000004</v>
      </c>
      <c r="Q19" s="61">
        <f t="shared" si="6"/>
        <v>2</v>
      </c>
      <c r="R19" s="60">
        <f>VLOOKUP($A19,'Return Data'!$B$7:$R$2292,12,0)</f>
        <v>4.2251000000000003</v>
      </c>
      <c r="S19" s="61">
        <f t="shared" si="7"/>
        <v>1</v>
      </c>
      <c r="T19" s="60">
        <f>VLOOKUP($A19,'Return Data'!$B$7:$R$2292,13,0)</f>
        <v>4.0420999999999996</v>
      </c>
      <c r="U19" s="61">
        <f t="shared" si="8"/>
        <v>1</v>
      </c>
      <c r="V19" s="60">
        <f>VLOOKUP($A19,'Return Data'!$B$7:$R$2292,17,0)</f>
        <v>4.0819999999999999</v>
      </c>
      <c r="W19" s="61">
        <f t="shared" si="10"/>
        <v>3</v>
      </c>
      <c r="X19" s="60">
        <f>VLOOKUP($A19,'Return Data'!$B$7:$R$2292,14,0)</f>
        <v>5.1649000000000003</v>
      </c>
      <c r="Y19" s="61">
        <f t="shared" si="11"/>
        <v>6</v>
      </c>
      <c r="Z19" s="60">
        <f>VLOOKUP($A19,'Return Data'!$B$7:$R$2292,16,0)</f>
        <v>7.2881</v>
      </c>
      <c r="AA19" s="62">
        <f t="shared" si="9"/>
        <v>7</v>
      </c>
    </row>
    <row r="20" spans="1:27" x14ac:dyDescent="0.3">
      <c r="A20" s="58" t="s">
        <v>1160</v>
      </c>
      <c r="B20" s="59">
        <f>VLOOKUP($A20,'Return Data'!$B$7:$R$2292,3,0)</f>
        <v>44771</v>
      </c>
      <c r="C20" s="60">
        <f>VLOOKUP($A20,'Return Data'!$B$7:$R$2292,4,0)</f>
        <v>1108.9742000000001</v>
      </c>
      <c r="D20" s="60">
        <f>VLOOKUP($A20,'Return Data'!$B$7:$R$2292,5,0)</f>
        <v>5.9484000000000004</v>
      </c>
      <c r="E20" s="61">
        <f t="shared" si="0"/>
        <v>15</v>
      </c>
      <c r="F20" s="60">
        <f>VLOOKUP($A20,'Return Data'!$B$7:$R$2292,6,0)</f>
        <v>4.8038999999999996</v>
      </c>
      <c r="G20" s="61">
        <f t="shared" si="1"/>
        <v>3</v>
      </c>
      <c r="H20" s="60">
        <f>VLOOKUP($A20,'Return Data'!$B$7:$R$2292,7,0)</f>
        <v>4.7141999999999999</v>
      </c>
      <c r="I20" s="61">
        <f t="shared" si="2"/>
        <v>3</v>
      </c>
      <c r="J20" s="60">
        <f>VLOOKUP($A20,'Return Data'!$B$7:$R$2292,8,0)</f>
        <v>4.4035000000000002</v>
      </c>
      <c r="K20" s="61">
        <f t="shared" si="3"/>
        <v>3</v>
      </c>
      <c r="L20" s="60">
        <f>VLOOKUP($A20,'Return Data'!$B$7:$R$2292,9,0)</f>
        <v>5.0058999999999996</v>
      </c>
      <c r="M20" s="61">
        <f t="shared" si="4"/>
        <v>14</v>
      </c>
      <c r="N20" s="60">
        <f>VLOOKUP($A20,'Return Data'!$B$7:$R$2292,10,0)</f>
        <v>4.1901000000000002</v>
      </c>
      <c r="O20" s="61">
        <f t="shared" si="5"/>
        <v>1</v>
      </c>
      <c r="P20" s="60">
        <f>VLOOKUP($A20,'Return Data'!$B$7:$R$2292,11,0)</f>
        <v>4.2469000000000001</v>
      </c>
      <c r="Q20" s="61">
        <f t="shared" si="6"/>
        <v>1</v>
      </c>
      <c r="R20" s="60">
        <f>VLOOKUP($A20,'Return Data'!$B$7:$R$2292,12,0)</f>
        <v>4.1529999999999996</v>
      </c>
      <c r="S20" s="61">
        <f t="shared" si="7"/>
        <v>3</v>
      </c>
      <c r="T20" s="60"/>
      <c r="U20" s="61"/>
      <c r="V20" s="60"/>
      <c r="W20" s="61"/>
      <c r="X20" s="60"/>
      <c r="Y20" s="61"/>
      <c r="Z20" s="60">
        <f>VLOOKUP($A20,'Return Data'!$B$7:$R$2292,16,0)</f>
        <v>4.4092000000000002</v>
      </c>
      <c r="AA20" s="62">
        <f t="shared" si="9"/>
        <v>16</v>
      </c>
    </row>
    <row r="21" spans="1:27" x14ac:dyDescent="0.3">
      <c r="A21" s="58" t="s">
        <v>1164</v>
      </c>
      <c r="B21" s="59">
        <f>VLOOKUP($A21,'Return Data'!$B$7:$R$2292,3,0)</f>
        <v>44771</v>
      </c>
      <c r="C21" s="60">
        <f>VLOOKUP($A21,'Return Data'!$B$7:$R$2292,4,0)</f>
        <v>35.973500000000001</v>
      </c>
      <c r="D21" s="60">
        <f>VLOOKUP($A21,'Return Data'!$B$7:$R$2292,5,0)</f>
        <v>6.9008000000000003</v>
      </c>
      <c r="E21" s="61">
        <f t="shared" si="0"/>
        <v>11</v>
      </c>
      <c r="F21" s="60">
        <f>VLOOKUP($A21,'Return Data'!$B$7:$R$2292,6,0)</f>
        <v>4.1952999999999996</v>
      </c>
      <c r="G21" s="61">
        <f t="shared" si="1"/>
        <v>12</v>
      </c>
      <c r="H21" s="60">
        <f>VLOOKUP($A21,'Return Data'!$B$7:$R$2292,7,0)</f>
        <v>3.9456000000000002</v>
      </c>
      <c r="I21" s="61">
        <f t="shared" si="2"/>
        <v>11</v>
      </c>
      <c r="J21" s="60">
        <f>VLOOKUP($A21,'Return Data'!$B$7:$R$2292,8,0)</f>
        <v>3.6215000000000002</v>
      </c>
      <c r="K21" s="61">
        <f t="shared" si="3"/>
        <v>9</v>
      </c>
      <c r="L21" s="60">
        <f>VLOOKUP($A21,'Return Data'!$B$7:$R$2292,9,0)</f>
        <v>5.4390000000000001</v>
      </c>
      <c r="M21" s="61">
        <f t="shared" si="4"/>
        <v>6</v>
      </c>
      <c r="N21" s="60">
        <f>VLOOKUP($A21,'Return Data'!$B$7:$R$2292,10,0)</f>
        <v>3.4672000000000001</v>
      </c>
      <c r="O21" s="61">
        <f t="shared" si="5"/>
        <v>12</v>
      </c>
      <c r="P21" s="60">
        <f>VLOOKUP($A21,'Return Data'!$B$7:$R$2292,11,0)</f>
        <v>3.9034</v>
      </c>
      <c r="Q21" s="61">
        <f t="shared" si="6"/>
        <v>11</v>
      </c>
      <c r="R21" s="60">
        <f>VLOOKUP($A21,'Return Data'!$B$7:$R$2292,12,0)</f>
        <v>3.9358</v>
      </c>
      <c r="S21" s="61">
        <f t="shared" si="7"/>
        <v>9</v>
      </c>
      <c r="T21" s="60">
        <f>VLOOKUP($A21,'Return Data'!$B$7:$R$2292,13,0)</f>
        <v>3.8492999999999999</v>
      </c>
      <c r="U21" s="61">
        <f>RANK(T21,T$8:T$24,0)</f>
        <v>8</v>
      </c>
      <c r="V21" s="60">
        <f>VLOOKUP($A21,'Return Data'!$B$7:$R$2292,17,0)</f>
        <v>4.0140000000000002</v>
      </c>
      <c r="W21" s="61">
        <f>RANK(V21,V$8:V$24,0)</f>
        <v>6</v>
      </c>
      <c r="X21" s="60">
        <f>VLOOKUP($A21,'Return Data'!$B$7:$R$2292,14,0)</f>
        <v>5.2145999999999999</v>
      </c>
      <c r="Y21" s="61">
        <f>RANK(X21,X$8:X$24,0)</f>
        <v>5</v>
      </c>
      <c r="Z21" s="60">
        <f>VLOOKUP($A21,'Return Data'!$B$7:$R$2292,16,0)</f>
        <v>7.5812999999999997</v>
      </c>
      <c r="AA21" s="62">
        <f t="shared" si="9"/>
        <v>1</v>
      </c>
    </row>
    <row r="22" spans="1:27" x14ac:dyDescent="0.3">
      <c r="A22" s="58" t="s">
        <v>1166</v>
      </c>
      <c r="B22" s="59">
        <f>VLOOKUP($A22,'Return Data'!$B$7:$R$2292,3,0)</f>
        <v>44771</v>
      </c>
      <c r="C22" s="60">
        <f>VLOOKUP($A22,'Return Data'!$B$7:$R$2292,4,0)</f>
        <v>12.278499999999999</v>
      </c>
      <c r="D22" s="60">
        <f>VLOOKUP($A22,'Return Data'!$B$7:$R$2292,5,0)</f>
        <v>5.649</v>
      </c>
      <c r="E22" s="61">
        <f t="shared" si="0"/>
        <v>16</v>
      </c>
      <c r="F22" s="60">
        <f>VLOOKUP($A22,'Return Data'!$B$7:$R$2292,6,0)</f>
        <v>4.6589999999999998</v>
      </c>
      <c r="G22" s="61">
        <f t="shared" si="1"/>
        <v>5</v>
      </c>
      <c r="H22" s="60">
        <f>VLOOKUP($A22,'Return Data'!$B$7:$R$2292,7,0)</f>
        <v>4.8032000000000004</v>
      </c>
      <c r="I22" s="61">
        <f t="shared" si="2"/>
        <v>1</v>
      </c>
      <c r="J22" s="60">
        <f>VLOOKUP($A22,'Return Data'!$B$7:$R$2292,8,0)</f>
        <v>4.6371000000000002</v>
      </c>
      <c r="K22" s="61">
        <f t="shared" si="3"/>
        <v>2</v>
      </c>
      <c r="L22" s="60">
        <f>VLOOKUP($A22,'Return Data'!$B$7:$R$2292,9,0)</f>
        <v>4.6151999999999997</v>
      </c>
      <c r="M22" s="61">
        <f t="shared" si="4"/>
        <v>16</v>
      </c>
      <c r="N22" s="60">
        <f>VLOOKUP($A22,'Return Data'!$B$7:$R$2292,10,0)</f>
        <v>4.0519999999999996</v>
      </c>
      <c r="O22" s="61">
        <f t="shared" si="5"/>
        <v>2</v>
      </c>
      <c r="P22" s="60">
        <f>VLOOKUP($A22,'Return Data'!$B$7:$R$2292,11,0)</f>
        <v>3.9234</v>
      </c>
      <c r="Q22" s="61">
        <f t="shared" si="6"/>
        <v>9</v>
      </c>
      <c r="R22" s="60">
        <f>VLOOKUP($A22,'Return Data'!$B$7:$R$2292,12,0)</f>
        <v>3.7397</v>
      </c>
      <c r="S22" s="61">
        <f t="shared" si="7"/>
        <v>12</v>
      </c>
      <c r="T22" s="60">
        <f>VLOOKUP($A22,'Return Data'!$B$7:$R$2292,13,0)</f>
        <v>3.6404999999999998</v>
      </c>
      <c r="U22" s="61">
        <f>RANK(T22,T$8:T$24,0)</f>
        <v>12</v>
      </c>
      <c r="V22" s="60">
        <f>VLOOKUP($A22,'Return Data'!$B$7:$R$2292,17,0)</f>
        <v>3.6172</v>
      </c>
      <c r="W22" s="61">
        <f>RANK(V22,V$8:V$24,0)</f>
        <v>12</v>
      </c>
      <c r="X22" s="60"/>
      <c r="Y22" s="61"/>
      <c r="Z22" s="60">
        <f>VLOOKUP($A22,'Return Data'!$B$7:$R$2292,16,0)</f>
        <v>5.4893000000000001</v>
      </c>
      <c r="AA22" s="62">
        <f t="shared" si="9"/>
        <v>14</v>
      </c>
    </row>
    <row r="23" spans="1:27" x14ac:dyDescent="0.3">
      <c r="A23" s="58" t="s">
        <v>1168</v>
      </c>
      <c r="B23" s="59">
        <f>VLOOKUP($A23,'Return Data'!$B$7:$R$2292,3,0)</f>
        <v>44771</v>
      </c>
      <c r="C23" s="60">
        <f>VLOOKUP($A23,'Return Data'!$B$7:$R$2292,4,0)</f>
        <v>3871.2566000000002</v>
      </c>
      <c r="D23" s="60">
        <f>VLOOKUP($A23,'Return Data'!$B$7:$R$2292,5,0)</f>
        <v>6.8170999999999999</v>
      </c>
      <c r="E23" s="61">
        <f t="shared" si="0"/>
        <v>12</v>
      </c>
      <c r="F23" s="60">
        <f>VLOOKUP($A23,'Return Data'!$B$7:$R$2292,6,0)</f>
        <v>3.4077999999999999</v>
      </c>
      <c r="G23" s="61">
        <f t="shared" si="1"/>
        <v>17</v>
      </c>
      <c r="H23" s="60">
        <f>VLOOKUP($A23,'Return Data'!$B$7:$R$2292,7,0)</f>
        <v>3.7902</v>
      </c>
      <c r="I23" s="61">
        <f t="shared" si="2"/>
        <v>15</v>
      </c>
      <c r="J23" s="60">
        <f>VLOOKUP($A23,'Return Data'!$B$7:$R$2292,8,0)</f>
        <v>3.5891999999999999</v>
      </c>
      <c r="K23" s="61">
        <f t="shared" si="3"/>
        <v>10</v>
      </c>
      <c r="L23" s="60">
        <f>VLOOKUP($A23,'Return Data'!$B$7:$R$2292,9,0)</f>
        <v>5.4775999999999998</v>
      </c>
      <c r="M23" s="61">
        <f t="shared" si="4"/>
        <v>4</v>
      </c>
      <c r="N23" s="60">
        <f>VLOOKUP($A23,'Return Data'!$B$7:$R$2292,10,0)</f>
        <v>3.6886999999999999</v>
      </c>
      <c r="O23" s="61">
        <f t="shared" si="5"/>
        <v>7</v>
      </c>
      <c r="P23" s="60">
        <f>VLOOKUP($A23,'Return Data'!$B$7:$R$2292,11,0)</f>
        <v>4.101</v>
      </c>
      <c r="Q23" s="61">
        <f t="shared" si="6"/>
        <v>4</v>
      </c>
      <c r="R23" s="60">
        <f>VLOOKUP($A23,'Return Data'!$B$7:$R$2292,12,0)</f>
        <v>4.1683000000000003</v>
      </c>
      <c r="S23" s="61">
        <f t="shared" si="7"/>
        <v>2</v>
      </c>
      <c r="T23" s="60">
        <f>VLOOKUP($A23,'Return Data'!$B$7:$R$2292,13,0)</f>
        <v>4.0103</v>
      </c>
      <c r="U23" s="61">
        <f>RANK(T23,T$8:T$24,0)</f>
        <v>2</v>
      </c>
      <c r="V23" s="60">
        <f>VLOOKUP($A23,'Return Data'!$B$7:$R$2292,17,0)</f>
        <v>4.2157</v>
      </c>
      <c r="W23" s="61">
        <f>RANK(V23,V$8:V$24,0)</f>
        <v>1</v>
      </c>
      <c r="X23" s="60">
        <f>VLOOKUP($A23,'Return Data'!$B$7:$R$2292,14,0)</f>
        <v>5.3292999999999999</v>
      </c>
      <c r="Y23" s="61">
        <f>RANK(X23,X$8:X$24,0)</f>
        <v>4</v>
      </c>
      <c r="Z23" s="60">
        <f>VLOOKUP($A23,'Return Data'!$B$7:$R$2292,16,0)</f>
        <v>6.4828999999999999</v>
      </c>
      <c r="AA23" s="62">
        <f t="shared" si="9"/>
        <v>13</v>
      </c>
    </row>
    <row r="24" spans="1:27" x14ac:dyDescent="0.3">
      <c r="A24" s="58" t="s">
        <v>1170</v>
      </c>
      <c r="B24" s="59">
        <f>VLOOKUP($A24,'Return Data'!$B$7:$R$2292,3,0)</f>
        <v>44771</v>
      </c>
      <c r="C24" s="60">
        <f>VLOOKUP($A24,'Return Data'!$B$7:$R$2292,4,0)</f>
        <v>2521.6196</v>
      </c>
      <c r="D24" s="60">
        <f>VLOOKUP($A24,'Return Data'!$B$7:$R$2292,5,0)</f>
        <v>8.3277999999999999</v>
      </c>
      <c r="E24" s="61">
        <f t="shared" si="0"/>
        <v>4</v>
      </c>
      <c r="F24" s="60">
        <f>VLOOKUP($A24,'Return Data'!$B$7:$R$2292,6,0)</f>
        <v>4.4024000000000001</v>
      </c>
      <c r="G24" s="61">
        <f t="shared" si="1"/>
        <v>7</v>
      </c>
      <c r="H24" s="60">
        <f>VLOOKUP($A24,'Return Data'!$B$7:$R$2292,7,0)</f>
        <v>3.8521000000000001</v>
      </c>
      <c r="I24" s="61">
        <f t="shared" si="2"/>
        <v>12</v>
      </c>
      <c r="J24" s="60">
        <f>VLOOKUP($A24,'Return Data'!$B$7:$R$2292,8,0)</f>
        <v>3.5891000000000002</v>
      </c>
      <c r="K24" s="61">
        <f t="shared" si="3"/>
        <v>11</v>
      </c>
      <c r="L24" s="60">
        <f>VLOOKUP($A24,'Return Data'!$B$7:$R$2292,9,0)</f>
        <v>5.1753999999999998</v>
      </c>
      <c r="M24" s="61">
        <f t="shared" si="4"/>
        <v>13</v>
      </c>
      <c r="N24" s="60">
        <f>VLOOKUP($A24,'Return Data'!$B$7:$R$2292,10,0)</f>
        <v>3.7970000000000002</v>
      </c>
      <c r="O24" s="61">
        <f t="shared" si="5"/>
        <v>5</v>
      </c>
      <c r="P24" s="60">
        <f>VLOOKUP($A24,'Return Data'!$B$7:$R$2292,11,0)</f>
        <v>4.0919999999999996</v>
      </c>
      <c r="Q24" s="61">
        <f t="shared" si="6"/>
        <v>5</v>
      </c>
      <c r="R24" s="60">
        <f>VLOOKUP($A24,'Return Data'!$B$7:$R$2292,12,0)</f>
        <v>4.0686999999999998</v>
      </c>
      <c r="S24" s="61">
        <f t="shared" si="7"/>
        <v>5</v>
      </c>
      <c r="T24" s="60">
        <f>VLOOKUP($A24,'Return Data'!$B$7:$R$2292,13,0)</f>
        <v>3.9529000000000001</v>
      </c>
      <c r="U24" s="61">
        <f>RANK(T24,T$8:T$24,0)</f>
        <v>3</v>
      </c>
      <c r="V24" s="60">
        <f>VLOOKUP($A24,'Return Data'!$B$7:$R$2292,17,0)</f>
        <v>4.0178000000000003</v>
      </c>
      <c r="W24" s="61">
        <f>RANK(V24,V$8:V$24,0)</f>
        <v>5</v>
      </c>
      <c r="X24" s="60">
        <f>VLOOKUP($A24,'Return Data'!$B$7:$R$2292,14,0)</f>
        <v>5.1147999999999998</v>
      </c>
      <c r="Y24" s="61">
        <f>RANK(X24,X$8:X$24,0)</f>
        <v>8</v>
      </c>
      <c r="Z24" s="60">
        <f>VLOOKUP($A24,'Return Data'!$B$7:$R$2292,16,0)</f>
        <v>7.2782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7.4874588235294128</v>
      </c>
      <c r="E26" s="69"/>
      <c r="F26" s="70">
        <f>AVERAGE(F8:F24)</f>
        <v>4.3589235294117641</v>
      </c>
      <c r="G26" s="69"/>
      <c r="H26" s="70">
        <f>AVERAGE(H8:H24)</f>
        <v>4.0990882352941167</v>
      </c>
      <c r="I26" s="69"/>
      <c r="J26" s="70">
        <f>AVERAGE(J8:J24)</f>
        <v>3.6891647058823533</v>
      </c>
      <c r="K26" s="69"/>
      <c r="L26" s="70">
        <f>AVERAGE(L8:L24)</f>
        <v>5.2646294117647061</v>
      </c>
      <c r="M26" s="69"/>
      <c r="N26" s="70">
        <f>AVERAGE(N8:N24)</f>
        <v>3.4478588235294114</v>
      </c>
      <c r="O26" s="69"/>
      <c r="P26" s="70">
        <f>AVERAGE(P8:P24)</f>
        <v>3.8115117647058829</v>
      </c>
      <c r="Q26" s="69"/>
      <c r="R26" s="70">
        <f>AVERAGE(R8:R24)</f>
        <v>3.8612411764705881</v>
      </c>
      <c r="S26" s="69"/>
      <c r="T26" s="70">
        <f>AVERAGE(T8:T24)</f>
        <v>3.75218125</v>
      </c>
      <c r="U26" s="69"/>
      <c r="V26" s="70">
        <f>AVERAGE(V8:V24)</f>
        <v>3.8645</v>
      </c>
      <c r="W26" s="69"/>
      <c r="X26" s="70">
        <f>AVERAGE(X8:X24)</f>
        <v>5.127184615384615</v>
      </c>
      <c r="Y26" s="69"/>
      <c r="Z26" s="70">
        <f>AVERAGE(Z8:Z24)</f>
        <v>6.7050705882352943</v>
      </c>
      <c r="AA26" s="71"/>
    </row>
    <row r="27" spans="1:27" x14ac:dyDescent="0.3">
      <c r="A27" s="68" t="s">
        <v>28</v>
      </c>
      <c r="B27" s="69"/>
      <c r="C27" s="69"/>
      <c r="D27" s="70">
        <f>MIN(D8:D24)</f>
        <v>4.6199000000000003</v>
      </c>
      <c r="E27" s="69"/>
      <c r="F27" s="70">
        <f>MIN(F8:F24)</f>
        <v>3.4077999999999999</v>
      </c>
      <c r="G27" s="69"/>
      <c r="H27" s="70">
        <f>MIN(H8:H24)</f>
        <v>3.7069000000000001</v>
      </c>
      <c r="I27" s="69"/>
      <c r="J27" s="70">
        <f>MIN(J8:J24)</f>
        <v>3.0506000000000002</v>
      </c>
      <c r="K27" s="69"/>
      <c r="L27" s="70">
        <f>MIN(L8:L24)</f>
        <v>4.5361000000000002</v>
      </c>
      <c r="M27" s="69"/>
      <c r="N27" s="70">
        <f>MIN(N8:N24)</f>
        <v>1.9393</v>
      </c>
      <c r="O27" s="69"/>
      <c r="P27" s="70">
        <f>MIN(P8:P24)</f>
        <v>2.8151000000000002</v>
      </c>
      <c r="Q27" s="69"/>
      <c r="R27" s="70">
        <f>MIN(R8:R24)</f>
        <v>3.181</v>
      </c>
      <c r="S27" s="69"/>
      <c r="T27" s="70">
        <f>MIN(T8:T24)</f>
        <v>3.2046000000000001</v>
      </c>
      <c r="U27" s="69"/>
      <c r="V27" s="70">
        <f>MIN(V8:V24)</f>
        <v>3.5023</v>
      </c>
      <c r="W27" s="69"/>
      <c r="X27" s="70">
        <f>MIN(X8:X24)</f>
        <v>4.8078000000000003</v>
      </c>
      <c r="Y27" s="69"/>
      <c r="Z27" s="70">
        <f>MIN(Z8:Z24)</f>
        <v>4.3292000000000002</v>
      </c>
      <c r="AA27" s="71"/>
    </row>
    <row r="28" spans="1:27" ht="15" thickBot="1" x14ac:dyDescent="0.35">
      <c r="A28" s="72" t="s">
        <v>29</v>
      </c>
      <c r="B28" s="73"/>
      <c r="C28" s="73"/>
      <c r="D28" s="74">
        <f>MAX(D8:D24)</f>
        <v>10.6899</v>
      </c>
      <c r="E28" s="73"/>
      <c r="F28" s="74">
        <f>MAX(F8:F24)</f>
        <v>5.4977</v>
      </c>
      <c r="G28" s="73"/>
      <c r="H28" s="74">
        <f>MAX(H8:H24)</f>
        <v>4.8032000000000004</v>
      </c>
      <c r="I28" s="73"/>
      <c r="J28" s="74">
        <f>MAX(J8:J24)</f>
        <v>4.6886999999999999</v>
      </c>
      <c r="K28" s="73"/>
      <c r="L28" s="74">
        <f>MAX(L8:L24)</f>
        <v>5.8308999999999997</v>
      </c>
      <c r="M28" s="73"/>
      <c r="N28" s="74">
        <f>MAX(N8:N24)</f>
        <v>4.1901000000000002</v>
      </c>
      <c r="O28" s="73"/>
      <c r="P28" s="74">
        <f>MAX(P8:P24)</f>
        <v>4.2469000000000001</v>
      </c>
      <c r="Q28" s="73"/>
      <c r="R28" s="74">
        <f>MAX(R8:R24)</f>
        <v>4.2251000000000003</v>
      </c>
      <c r="S28" s="73"/>
      <c r="T28" s="74">
        <f>MAX(T8:T24)</f>
        <v>4.0420999999999996</v>
      </c>
      <c r="U28" s="73"/>
      <c r="V28" s="74">
        <f>MAX(V8:V24)</f>
        <v>4.2157</v>
      </c>
      <c r="W28" s="73"/>
      <c r="X28" s="74">
        <f>MAX(X8:X24)</f>
        <v>5.4223999999999997</v>
      </c>
      <c r="Y28" s="73"/>
      <c r="Z28" s="74">
        <f>MAX(Z8:Z24)</f>
        <v>7.5812999999999997</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44771</v>
      </c>
      <c r="C8" s="60">
        <f>VLOOKUP($A8,'Return Data'!$B$7:$R$2292,4,0)</f>
        <v>299.73899999999998</v>
      </c>
      <c r="D8" s="60">
        <f>VLOOKUP($A8,'Return Data'!$B$7:$R$2292,5,0)</f>
        <v>9.1229999999999993</v>
      </c>
      <c r="E8" s="61">
        <f t="shared" ref="E8:E24" si="0">RANK(D8,D$8:D$24,0)</f>
        <v>3</v>
      </c>
      <c r="F8" s="60">
        <f>VLOOKUP($A8,'Return Data'!$B$7:$R$2292,6,0)</f>
        <v>4.9663000000000004</v>
      </c>
      <c r="G8" s="61">
        <f t="shared" ref="G8:G24" si="1">RANK(F8,F$8:F$24,0)</f>
        <v>2</v>
      </c>
      <c r="H8" s="60">
        <f>VLOOKUP($A8,'Return Data'!$B$7:$R$2292,7,0)</f>
        <v>4.2708000000000004</v>
      </c>
      <c r="I8" s="61">
        <f t="shared" ref="I8:I24" si="2">RANK(H8,H$8:H$24,0)</f>
        <v>3</v>
      </c>
      <c r="J8" s="60">
        <f>VLOOKUP($A8,'Return Data'!$B$7:$R$2292,8,0)</f>
        <v>3.6356000000000002</v>
      </c>
      <c r="K8" s="61">
        <f t="shared" ref="K8:K24" si="3">RANK(J8,J$8:J$24,0)</f>
        <v>4</v>
      </c>
      <c r="L8" s="60">
        <f>VLOOKUP($A8,'Return Data'!$B$7:$R$2292,9,0)</f>
        <v>5.6327999999999996</v>
      </c>
      <c r="M8" s="61">
        <f t="shared" ref="M8:M24" si="4">RANK(L8,L$8:L$24,0)</f>
        <v>1</v>
      </c>
      <c r="N8" s="60">
        <f>VLOOKUP($A8,'Return Data'!$B$7:$R$2292,10,0)</f>
        <v>3.5122</v>
      </c>
      <c r="O8" s="61">
        <f t="shared" ref="O8:O24" si="5">RANK(N8,N$8:N$24,0)</f>
        <v>7</v>
      </c>
      <c r="P8" s="60">
        <f>VLOOKUP($A8,'Return Data'!$B$7:$R$2292,11,0)</f>
        <v>3.8793000000000002</v>
      </c>
      <c r="Q8" s="61">
        <f t="shared" ref="Q8:Q24" si="6">RANK(P8,P$8:P$24,0)</f>
        <v>5</v>
      </c>
      <c r="R8" s="60">
        <f>VLOOKUP($A8,'Return Data'!$B$7:$R$2292,12,0)</f>
        <v>3.9407000000000001</v>
      </c>
      <c r="S8" s="61">
        <f t="shared" ref="S8:S24" si="7">RANK(R8,R$8:R$24,0)</f>
        <v>4</v>
      </c>
      <c r="T8" s="60">
        <f>VLOOKUP($A8,'Return Data'!$B$7:$R$2292,13,0)</f>
        <v>3.8187000000000002</v>
      </c>
      <c r="U8" s="61">
        <f t="shared" ref="U8:U19" si="8">RANK(T8,T$8:T$24,0)</f>
        <v>4</v>
      </c>
      <c r="V8" s="60">
        <f>VLOOKUP($A8,'Return Data'!$B$7:$R$2292,17,0)</f>
        <v>3.9729999999999999</v>
      </c>
      <c r="W8" s="61">
        <f>RANK(V8,V$8:V$24,0)</f>
        <v>3</v>
      </c>
      <c r="X8" s="60">
        <f>VLOOKUP($A8,'Return Data'!$B$7:$R$2292,14,0)</f>
        <v>5.2350000000000003</v>
      </c>
      <c r="Y8" s="61">
        <f>RANK(X8,X$8:X$24,0)</f>
        <v>1</v>
      </c>
      <c r="Z8" s="60">
        <f>VLOOKUP($A8,'Return Data'!$B$7:$R$2292,16,0)</f>
        <v>6.7503000000000002</v>
      </c>
      <c r="AA8" s="62">
        <f t="shared" ref="AA8:AA24" si="9">RANK(Z8,Z$8:Z$24,0)</f>
        <v>10</v>
      </c>
    </row>
    <row r="9" spans="1:27" x14ac:dyDescent="0.3">
      <c r="A9" s="58" t="s">
        <v>1137</v>
      </c>
      <c r="B9" s="59">
        <f>VLOOKUP($A9,'Return Data'!$B$7:$R$2292,3,0)</f>
        <v>44771</v>
      </c>
      <c r="C9" s="60">
        <f>VLOOKUP($A9,'Return Data'!$B$7:$R$2292,4,0)</f>
        <v>1160.6599000000001</v>
      </c>
      <c r="D9" s="60">
        <f>VLOOKUP($A9,'Return Data'!$B$7:$R$2292,5,0)</f>
        <v>7.2752999999999997</v>
      </c>
      <c r="E9" s="61">
        <f t="shared" si="0"/>
        <v>9</v>
      </c>
      <c r="F9" s="60">
        <f>VLOOKUP($A9,'Return Data'!$B$7:$R$2292,6,0)</f>
        <v>3.8786999999999998</v>
      </c>
      <c r="G9" s="61">
        <f t="shared" si="1"/>
        <v>12</v>
      </c>
      <c r="H9" s="60">
        <f>VLOOKUP($A9,'Return Data'!$B$7:$R$2292,7,0)</f>
        <v>3.8906999999999998</v>
      </c>
      <c r="I9" s="61">
        <f t="shared" si="2"/>
        <v>7</v>
      </c>
      <c r="J9" s="60">
        <f>VLOOKUP($A9,'Return Data'!$B$7:$R$2292,8,0)</f>
        <v>3.5457999999999998</v>
      </c>
      <c r="K9" s="61">
        <f t="shared" si="3"/>
        <v>6</v>
      </c>
      <c r="L9" s="60">
        <f>VLOOKUP($A9,'Return Data'!$B$7:$R$2292,9,0)</f>
        <v>5.2930000000000001</v>
      </c>
      <c r="M9" s="61">
        <f t="shared" si="4"/>
        <v>5</v>
      </c>
      <c r="N9" s="60">
        <f>VLOOKUP($A9,'Return Data'!$B$7:$R$2292,10,0)</f>
        <v>3.6339999999999999</v>
      </c>
      <c r="O9" s="61">
        <f t="shared" si="5"/>
        <v>5</v>
      </c>
      <c r="P9" s="60">
        <f>VLOOKUP($A9,'Return Data'!$B$7:$R$2292,11,0)</f>
        <v>3.8938000000000001</v>
      </c>
      <c r="Q9" s="61">
        <f t="shared" si="6"/>
        <v>4</v>
      </c>
      <c r="R9" s="60">
        <f>VLOOKUP($A9,'Return Data'!$B$7:$R$2292,12,0)</f>
        <v>3.8967000000000001</v>
      </c>
      <c r="S9" s="61">
        <f t="shared" si="7"/>
        <v>6</v>
      </c>
      <c r="T9" s="60">
        <f>VLOOKUP($A9,'Return Data'!$B$7:$R$2292,13,0)</f>
        <v>3.7902</v>
      </c>
      <c r="U9" s="61">
        <f t="shared" si="8"/>
        <v>5</v>
      </c>
      <c r="V9" s="60"/>
      <c r="W9" s="61"/>
      <c r="X9" s="60"/>
      <c r="Y9" s="61"/>
      <c r="Z9" s="60">
        <f>VLOOKUP($A9,'Return Data'!$B$7:$R$2292,16,0)</f>
        <v>5.1253000000000002</v>
      </c>
      <c r="AA9" s="62">
        <f t="shared" si="9"/>
        <v>15</v>
      </c>
    </row>
    <row r="10" spans="1:27" x14ac:dyDescent="0.3">
      <c r="A10" s="58" t="s">
        <v>1986</v>
      </c>
      <c r="B10" s="59">
        <f>VLOOKUP($A10,'Return Data'!$B$7:$R$2292,3,0)</f>
        <v>44771</v>
      </c>
      <c r="C10" s="60">
        <f>VLOOKUP($A10,'Return Data'!$B$7:$R$2292,4,0)</f>
        <v>1130.9449</v>
      </c>
      <c r="D10" s="60">
        <f>VLOOKUP($A10,'Return Data'!$B$7:$R$2292,5,0)</f>
        <v>4.4349999999999996</v>
      </c>
      <c r="E10" s="61">
        <f t="shared" si="0"/>
        <v>17</v>
      </c>
      <c r="F10" s="60">
        <f>VLOOKUP($A10,'Return Data'!$B$7:$R$2292,6,0)</f>
        <v>4.5759999999999996</v>
      </c>
      <c r="G10" s="61">
        <f t="shared" si="1"/>
        <v>3</v>
      </c>
      <c r="H10" s="60">
        <f>VLOOKUP($A10,'Return Data'!$B$7:$R$2292,7,0)</f>
        <v>4.6067999999999998</v>
      </c>
      <c r="I10" s="61">
        <f t="shared" si="2"/>
        <v>2</v>
      </c>
      <c r="J10" s="60">
        <f>VLOOKUP($A10,'Return Data'!$B$7:$R$2292,8,0)</f>
        <v>4.4622999999999999</v>
      </c>
      <c r="K10" s="61">
        <f t="shared" si="3"/>
        <v>2</v>
      </c>
      <c r="L10" s="60">
        <f>VLOOKUP($A10,'Return Data'!$B$7:$R$2292,9,0)</f>
        <v>4.3314000000000004</v>
      </c>
      <c r="M10" s="61">
        <f t="shared" si="4"/>
        <v>17</v>
      </c>
      <c r="N10" s="60">
        <f>VLOOKUP($A10,'Return Data'!$B$7:$R$2292,10,0)</f>
        <v>2.8874</v>
      </c>
      <c r="O10" s="61">
        <f t="shared" si="5"/>
        <v>13</v>
      </c>
      <c r="P10" s="60">
        <f>VLOOKUP($A10,'Return Data'!$B$7:$R$2292,11,0)</f>
        <v>3.2867000000000002</v>
      </c>
      <c r="Q10" s="61">
        <f t="shared" si="6"/>
        <v>13</v>
      </c>
      <c r="R10" s="60">
        <f>VLOOKUP($A10,'Return Data'!$B$7:$R$2292,12,0)</f>
        <v>3.4020000000000001</v>
      </c>
      <c r="S10" s="61">
        <f t="shared" si="7"/>
        <v>12</v>
      </c>
      <c r="T10" s="60">
        <f>VLOOKUP($A10,'Return Data'!$B$7:$R$2292,13,0)</f>
        <v>3.3408000000000002</v>
      </c>
      <c r="U10" s="61">
        <f t="shared" si="8"/>
        <v>11</v>
      </c>
      <c r="V10" s="60"/>
      <c r="W10" s="61"/>
      <c r="X10" s="60"/>
      <c r="Y10" s="61"/>
      <c r="Z10" s="60">
        <f>VLOOKUP($A10,'Return Data'!$B$7:$R$2292,16,0)</f>
        <v>4.0328999999999997</v>
      </c>
      <c r="AA10" s="62">
        <f t="shared" si="9"/>
        <v>16</v>
      </c>
    </row>
    <row r="11" spans="1:27" x14ac:dyDescent="0.3">
      <c r="A11" s="58" t="s">
        <v>1139</v>
      </c>
      <c r="B11" s="59">
        <f>VLOOKUP($A11,'Return Data'!$B$7:$R$2292,3,0)</f>
        <v>44771</v>
      </c>
      <c r="C11" s="60">
        <f>VLOOKUP($A11,'Return Data'!$B$7:$R$2292,4,0)</f>
        <v>43.052900000000001</v>
      </c>
      <c r="D11" s="60">
        <f>VLOOKUP($A11,'Return Data'!$B$7:$R$2292,5,0)</f>
        <v>10.515700000000001</v>
      </c>
      <c r="E11" s="61">
        <f t="shared" si="0"/>
        <v>1</v>
      </c>
      <c r="F11" s="60">
        <f>VLOOKUP($A11,'Return Data'!$B$7:$R$2292,6,0)</f>
        <v>5.2586000000000004</v>
      </c>
      <c r="G11" s="61">
        <f t="shared" si="1"/>
        <v>1</v>
      </c>
      <c r="H11" s="60">
        <f>VLOOKUP($A11,'Return Data'!$B$7:$R$2292,7,0)</f>
        <v>3.4540000000000002</v>
      </c>
      <c r="I11" s="61">
        <f t="shared" si="2"/>
        <v>14</v>
      </c>
      <c r="J11" s="60">
        <f>VLOOKUP($A11,'Return Data'!$B$7:$R$2292,8,0)</f>
        <v>2.8917999999999999</v>
      </c>
      <c r="K11" s="61">
        <f t="shared" si="3"/>
        <v>14</v>
      </c>
      <c r="L11" s="60">
        <f>VLOOKUP($A11,'Return Data'!$B$7:$R$2292,9,0)</f>
        <v>5.3818000000000001</v>
      </c>
      <c r="M11" s="61">
        <f t="shared" si="4"/>
        <v>3</v>
      </c>
      <c r="N11" s="60">
        <f>VLOOKUP($A11,'Return Data'!$B$7:$R$2292,10,0)</f>
        <v>1.6849000000000001</v>
      </c>
      <c r="O11" s="61">
        <f t="shared" si="5"/>
        <v>17</v>
      </c>
      <c r="P11" s="60">
        <f>VLOOKUP($A11,'Return Data'!$B$7:$R$2292,11,0)</f>
        <v>2.5655000000000001</v>
      </c>
      <c r="Q11" s="61">
        <f t="shared" si="6"/>
        <v>17</v>
      </c>
      <c r="R11" s="60">
        <f>VLOOKUP($A11,'Return Data'!$B$7:$R$2292,12,0)</f>
        <v>2.9310999999999998</v>
      </c>
      <c r="S11" s="61">
        <f t="shared" si="7"/>
        <v>16</v>
      </c>
      <c r="T11" s="60">
        <f>VLOOKUP($A11,'Return Data'!$B$7:$R$2292,13,0)</f>
        <v>2.9567000000000001</v>
      </c>
      <c r="U11" s="61">
        <f t="shared" si="8"/>
        <v>15</v>
      </c>
      <c r="V11" s="60">
        <f>VLOOKUP($A11,'Return Data'!$B$7:$R$2292,17,0)</f>
        <v>3.3273999999999999</v>
      </c>
      <c r="W11" s="61">
        <f t="shared" ref="W11:W19" si="10">RANK(V11,V$8:V$24,0)</f>
        <v>11</v>
      </c>
      <c r="X11" s="60">
        <f>VLOOKUP($A11,'Return Data'!$B$7:$R$2292,14,0)</f>
        <v>4.5975000000000001</v>
      </c>
      <c r="Y11" s="61">
        <f t="shared" ref="Y11:Y19" si="11">RANK(X11,X$8:X$24,0)</f>
        <v>11</v>
      </c>
      <c r="Z11" s="60">
        <f>VLOOKUP($A11,'Return Data'!$B$7:$R$2292,16,0)</f>
        <v>6.5991999999999997</v>
      </c>
      <c r="AA11" s="62">
        <f t="shared" si="9"/>
        <v>12</v>
      </c>
    </row>
    <row r="12" spans="1:27" x14ac:dyDescent="0.3">
      <c r="A12" s="58" t="s">
        <v>1140</v>
      </c>
      <c r="B12" s="59">
        <f>VLOOKUP($A12,'Return Data'!$B$7:$R$2292,3,0)</f>
        <v>44771</v>
      </c>
      <c r="C12" s="60">
        <f>VLOOKUP($A12,'Return Data'!$B$7:$R$2292,4,0)</f>
        <v>40.785600000000002</v>
      </c>
      <c r="D12" s="60">
        <f>VLOOKUP($A12,'Return Data'!$B$7:$R$2292,5,0)</f>
        <v>7.6083999999999996</v>
      </c>
      <c r="E12" s="61">
        <f t="shared" si="0"/>
        <v>7</v>
      </c>
      <c r="F12" s="60">
        <f>VLOOKUP($A12,'Return Data'!$B$7:$R$2292,6,0)</f>
        <v>4.0583</v>
      </c>
      <c r="G12" s="61">
        <f t="shared" si="1"/>
        <v>10</v>
      </c>
      <c r="H12" s="60">
        <f>VLOOKUP($A12,'Return Data'!$B$7:$R$2292,7,0)</f>
        <v>3.8637999999999999</v>
      </c>
      <c r="I12" s="61">
        <f t="shared" si="2"/>
        <v>8</v>
      </c>
      <c r="J12" s="60">
        <f>VLOOKUP($A12,'Return Data'!$B$7:$R$2292,8,0)</f>
        <v>3.2385000000000002</v>
      </c>
      <c r="K12" s="61">
        <f t="shared" si="3"/>
        <v>11</v>
      </c>
      <c r="L12" s="60">
        <f>VLOOKUP($A12,'Return Data'!$B$7:$R$2292,9,0)</f>
        <v>5.0323000000000002</v>
      </c>
      <c r="M12" s="61">
        <f t="shared" si="4"/>
        <v>11</v>
      </c>
      <c r="N12" s="60">
        <f>VLOOKUP($A12,'Return Data'!$B$7:$R$2292,10,0)</f>
        <v>3.1318999999999999</v>
      </c>
      <c r="O12" s="61">
        <f t="shared" si="5"/>
        <v>11</v>
      </c>
      <c r="P12" s="60">
        <f>VLOOKUP($A12,'Return Data'!$B$7:$R$2292,11,0)</f>
        <v>3.4599000000000002</v>
      </c>
      <c r="Q12" s="61">
        <f t="shared" si="6"/>
        <v>11</v>
      </c>
      <c r="R12" s="60">
        <f>VLOOKUP($A12,'Return Data'!$B$7:$R$2292,12,0)</f>
        <v>3.5278</v>
      </c>
      <c r="S12" s="61">
        <f t="shared" si="7"/>
        <v>10</v>
      </c>
      <c r="T12" s="60">
        <f>VLOOKUP($A12,'Return Data'!$B$7:$R$2292,13,0)</f>
        <v>3.4746999999999999</v>
      </c>
      <c r="U12" s="61">
        <f t="shared" si="8"/>
        <v>10</v>
      </c>
      <c r="V12" s="60">
        <f>VLOOKUP($A12,'Return Data'!$B$7:$R$2292,17,0)</f>
        <v>3.5735000000000001</v>
      </c>
      <c r="W12" s="61">
        <f t="shared" si="10"/>
        <v>8</v>
      </c>
      <c r="X12" s="60">
        <f>VLOOKUP($A12,'Return Data'!$B$7:$R$2292,14,0)</f>
        <v>4.9222999999999999</v>
      </c>
      <c r="Y12" s="61">
        <f t="shared" si="11"/>
        <v>7</v>
      </c>
      <c r="Z12" s="60">
        <f>VLOOKUP($A12,'Return Data'!$B$7:$R$2292,16,0)</f>
        <v>7.1071999999999997</v>
      </c>
      <c r="AA12" s="62">
        <f t="shared" si="9"/>
        <v>5</v>
      </c>
    </row>
    <row r="13" spans="1:27" x14ac:dyDescent="0.3">
      <c r="A13" s="58" t="s">
        <v>1142</v>
      </c>
      <c r="B13" s="59">
        <f>VLOOKUP($A13,'Return Data'!$B$7:$R$2292,3,0)</f>
        <v>44771</v>
      </c>
      <c r="C13" s="60">
        <f>VLOOKUP($A13,'Return Data'!$B$7:$R$2292,4,0)</f>
        <v>4643.2737999999999</v>
      </c>
      <c r="D13" s="60">
        <f>VLOOKUP($A13,'Return Data'!$B$7:$R$2292,5,0)</f>
        <v>7.4409999999999998</v>
      </c>
      <c r="E13" s="61">
        <f t="shared" si="0"/>
        <v>8</v>
      </c>
      <c r="F13" s="60">
        <f>VLOOKUP($A13,'Return Data'!$B$7:$R$2292,6,0)</f>
        <v>4.1231</v>
      </c>
      <c r="G13" s="61">
        <f t="shared" si="1"/>
        <v>9</v>
      </c>
      <c r="H13" s="60">
        <f>VLOOKUP($A13,'Return Data'!$B$7:$R$2292,7,0)</f>
        <v>3.8096000000000001</v>
      </c>
      <c r="I13" s="61">
        <f t="shared" si="2"/>
        <v>9</v>
      </c>
      <c r="J13" s="60">
        <f>VLOOKUP($A13,'Return Data'!$B$7:$R$2292,8,0)</f>
        <v>3.4578000000000002</v>
      </c>
      <c r="K13" s="61">
        <f t="shared" si="3"/>
        <v>9</v>
      </c>
      <c r="L13" s="60">
        <f>VLOOKUP($A13,'Return Data'!$B$7:$R$2292,9,0)</f>
        <v>5.1616</v>
      </c>
      <c r="M13" s="61">
        <f t="shared" si="4"/>
        <v>8</v>
      </c>
      <c r="N13" s="60">
        <f>VLOOKUP($A13,'Return Data'!$B$7:$R$2292,10,0)</f>
        <v>3.4628999999999999</v>
      </c>
      <c r="O13" s="61">
        <f t="shared" si="5"/>
        <v>8</v>
      </c>
      <c r="P13" s="60">
        <f>VLOOKUP($A13,'Return Data'!$B$7:$R$2292,11,0)</f>
        <v>3.8012999999999999</v>
      </c>
      <c r="Q13" s="61">
        <f t="shared" si="6"/>
        <v>8</v>
      </c>
      <c r="R13" s="60">
        <f>VLOOKUP($A13,'Return Data'!$B$7:$R$2292,12,0)</f>
        <v>3.8429000000000002</v>
      </c>
      <c r="S13" s="61">
        <f t="shared" si="7"/>
        <v>7</v>
      </c>
      <c r="T13" s="60">
        <f>VLOOKUP($A13,'Return Data'!$B$7:$R$2292,13,0)</f>
        <v>3.7404999999999999</v>
      </c>
      <c r="U13" s="61">
        <f t="shared" si="8"/>
        <v>7</v>
      </c>
      <c r="V13" s="60">
        <f>VLOOKUP($A13,'Return Data'!$B$7:$R$2292,17,0)</f>
        <v>3.8660000000000001</v>
      </c>
      <c r="W13" s="61">
        <f t="shared" si="10"/>
        <v>6</v>
      </c>
      <c r="X13" s="60">
        <f>VLOOKUP($A13,'Return Data'!$B$7:$R$2292,14,0)</f>
        <v>5.1779999999999999</v>
      </c>
      <c r="Y13" s="61">
        <f t="shared" si="11"/>
        <v>2</v>
      </c>
      <c r="Z13" s="60">
        <f>VLOOKUP($A13,'Return Data'!$B$7:$R$2292,16,0)</f>
        <v>6.9819000000000004</v>
      </c>
      <c r="AA13" s="62">
        <f t="shared" si="9"/>
        <v>9</v>
      </c>
    </row>
    <row r="14" spans="1:27" x14ac:dyDescent="0.3">
      <c r="A14" s="58" t="s">
        <v>1144</v>
      </c>
      <c r="B14" s="59">
        <f>VLOOKUP($A14,'Return Data'!$B$7:$R$2292,3,0)</f>
        <v>44771</v>
      </c>
      <c r="C14" s="60">
        <f>VLOOKUP($A14,'Return Data'!$B$7:$R$2292,4,0)</f>
        <v>307.66699999999997</v>
      </c>
      <c r="D14" s="60">
        <f>VLOOKUP($A14,'Return Data'!$B$7:$R$2292,5,0)</f>
        <v>6.4667000000000003</v>
      </c>
      <c r="E14" s="61">
        <f t="shared" si="0"/>
        <v>12</v>
      </c>
      <c r="F14" s="60">
        <f>VLOOKUP($A14,'Return Data'!$B$7:$R$2292,6,0)</f>
        <v>3.7856000000000001</v>
      </c>
      <c r="G14" s="61">
        <f t="shared" si="1"/>
        <v>13</v>
      </c>
      <c r="H14" s="60">
        <f>VLOOKUP($A14,'Return Data'!$B$7:$R$2292,7,0)</f>
        <v>3.6564999999999999</v>
      </c>
      <c r="I14" s="61">
        <f t="shared" si="2"/>
        <v>11</v>
      </c>
      <c r="J14" s="60">
        <f>VLOOKUP($A14,'Return Data'!$B$7:$R$2292,8,0)</f>
        <v>3.2231999999999998</v>
      </c>
      <c r="K14" s="61">
        <f t="shared" si="3"/>
        <v>12</v>
      </c>
      <c r="L14" s="60">
        <f>VLOOKUP($A14,'Return Data'!$B$7:$R$2292,9,0)</f>
        <v>5.0789</v>
      </c>
      <c r="M14" s="61">
        <f t="shared" si="4"/>
        <v>10</v>
      </c>
      <c r="N14" s="60">
        <f>VLOOKUP($A14,'Return Data'!$B$7:$R$2292,10,0)</f>
        <v>3.4296000000000002</v>
      </c>
      <c r="O14" s="61">
        <f t="shared" si="5"/>
        <v>10</v>
      </c>
      <c r="P14" s="60">
        <f>VLOOKUP($A14,'Return Data'!$B$7:$R$2292,11,0)</f>
        <v>3.782</v>
      </c>
      <c r="Q14" s="61">
        <f t="shared" si="6"/>
        <v>9</v>
      </c>
      <c r="R14" s="60">
        <f>VLOOKUP($A14,'Return Data'!$B$7:$R$2292,12,0)</f>
        <v>3.7709000000000001</v>
      </c>
      <c r="S14" s="61">
        <f t="shared" si="7"/>
        <v>8</v>
      </c>
      <c r="T14" s="60">
        <f>VLOOKUP($A14,'Return Data'!$B$7:$R$2292,13,0)</f>
        <v>3.6882999999999999</v>
      </c>
      <c r="U14" s="61">
        <f t="shared" si="8"/>
        <v>8</v>
      </c>
      <c r="V14" s="60">
        <f>VLOOKUP($A14,'Return Data'!$B$7:$R$2292,17,0)</f>
        <v>3.8067000000000002</v>
      </c>
      <c r="W14" s="61">
        <f t="shared" si="10"/>
        <v>7</v>
      </c>
      <c r="X14" s="60">
        <f>VLOOKUP($A14,'Return Data'!$B$7:$R$2292,14,0)</f>
        <v>5.0109000000000004</v>
      </c>
      <c r="Y14" s="61">
        <f t="shared" si="11"/>
        <v>6</v>
      </c>
      <c r="Z14" s="60">
        <f>VLOOKUP($A14,'Return Data'!$B$7:$R$2292,16,0)</f>
        <v>7.0918000000000001</v>
      </c>
      <c r="AA14" s="62">
        <f t="shared" si="9"/>
        <v>6</v>
      </c>
    </row>
    <row r="15" spans="1:27" x14ac:dyDescent="0.3">
      <c r="A15" s="58" t="s">
        <v>1147</v>
      </c>
      <c r="B15" s="59">
        <f>VLOOKUP($A15,'Return Data'!$B$7:$R$2292,3,0)</f>
        <v>44771</v>
      </c>
      <c r="C15" s="60">
        <f>VLOOKUP($A15,'Return Data'!$B$7:$R$2292,4,0)</f>
        <v>33.194400000000002</v>
      </c>
      <c r="D15" s="60">
        <f>VLOOKUP($A15,'Return Data'!$B$7:$R$2292,5,0)</f>
        <v>6.9287000000000001</v>
      </c>
      <c r="E15" s="61">
        <f t="shared" si="0"/>
        <v>10</v>
      </c>
      <c r="F15" s="60">
        <f>VLOOKUP($A15,'Return Data'!$B$7:$R$2292,6,0)</f>
        <v>3.2263000000000002</v>
      </c>
      <c r="G15" s="61">
        <f t="shared" si="1"/>
        <v>16</v>
      </c>
      <c r="H15" s="60">
        <f>VLOOKUP($A15,'Return Data'!$B$7:$R$2292,7,0)</f>
        <v>3.1278000000000001</v>
      </c>
      <c r="I15" s="61">
        <f t="shared" si="2"/>
        <v>17</v>
      </c>
      <c r="J15" s="60">
        <f>VLOOKUP($A15,'Return Data'!$B$7:$R$2292,8,0)</f>
        <v>2.8069999999999999</v>
      </c>
      <c r="K15" s="61">
        <f t="shared" si="3"/>
        <v>15</v>
      </c>
      <c r="L15" s="60">
        <f>VLOOKUP($A15,'Return Data'!$B$7:$R$2292,9,0)</f>
        <v>4.5324</v>
      </c>
      <c r="M15" s="61">
        <f t="shared" si="4"/>
        <v>13</v>
      </c>
      <c r="N15" s="60">
        <f>VLOOKUP($A15,'Return Data'!$B$7:$R$2292,10,0)</f>
        <v>2.8243</v>
      </c>
      <c r="O15" s="61">
        <f t="shared" si="5"/>
        <v>14</v>
      </c>
      <c r="P15" s="60">
        <f>VLOOKUP($A15,'Return Data'!$B$7:$R$2292,11,0)</f>
        <v>3.1755</v>
      </c>
      <c r="Q15" s="61">
        <f t="shared" si="6"/>
        <v>14</v>
      </c>
      <c r="R15" s="60">
        <f>VLOOKUP($A15,'Return Data'!$B$7:$R$2292,12,0)</f>
        <v>3.1589999999999998</v>
      </c>
      <c r="S15" s="61">
        <f t="shared" si="7"/>
        <v>14</v>
      </c>
      <c r="T15" s="60">
        <f>VLOOKUP($A15,'Return Data'!$B$7:$R$2292,13,0)</f>
        <v>3.0415000000000001</v>
      </c>
      <c r="U15" s="61">
        <f t="shared" si="8"/>
        <v>14</v>
      </c>
      <c r="V15" s="60">
        <f>VLOOKUP($A15,'Return Data'!$B$7:$R$2292,17,0)</f>
        <v>2.9982000000000002</v>
      </c>
      <c r="W15" s="61">
        <f t="shared" si="10"/>
        <v>14</v>
      </c>
      <c r="X15" s="60">
        <f>VLOOKUP($A15,'Return Data'!$B$7:$R$2292,14,0)</f>
        <v>4.0963000000000003</v>
      </c>
      <c r="Y15" s="61">
        <f t="shared" si="11"/>
        <v>13</v>
      </c>
      <c r="Z15" s="60">
        <f>VLOOKUP($A15,'Return Data'!$B$7:$R$2292,16,0)</f>
        <v>6.3612000000000002</v>
      </c>
      <c r="AA15" s="62">
        <f t="shared" si="9"/>
        <v>13</v>
      </c>
    </row>
    <row r="16" spans="1:27" x14ac:dyDescent="0.3">
      <c r="A16" s="58" t="s">
        <v>1150</v>
      </c>
      <c r="B16" s="59">
        <f>VLOOKUP($A16,'Return Data'!$B$7:$R$2292,3,0)</f>
        <v>44771</v>
      </c>
      <c r="C16" s="60">
        <f>VLOOKUP($A16,'Return Data'!$B$7:$R$2292,4,0)</f>
        <v>2492.0994000000001</v>
      </c>
      <c r="D16" s="60">
        <f>VLOOKUP($A16,'Return Data'!$B$7:$R$2292,5,0)</f>
        <v>9.6075999999999997</v>
      </c>
      <c r="E16" s="61">
        <f t="shared" si="0"/>
        <v>2</v>
      </c>
      <c r="F16" s="60">
        <f>VLOOKUP($A16,'Return Data'!$B$7:$R$2292,6,0)</f>
        <v>3.9274</v>
      </c>
      <c r="G16" s="61">
        <f t="shared" si="1"/>
        <v>11</v>
      </c>
      <c r="H16" s="60">
        <f>VLOOKUP($A16,'Return Data'!$B$7:$R$2292,7,0)</f>
        <v>3.6271</v>
      </c>
      <c r="I16" s="61">
        <f t="shared" si="2"/>
        <v>12</v>
      </c>
      <c r="J16" s="60">
        <f>VLOOKUP($A16,'Return Data'!$B$7:$R$2292,8,0)</f>
        <v>2.7199</v>
      </c>
      <c r="K16" s="61">
        <f t="shared" si="3"/>
        <v>17</v>
      </c>
      <c r="L16" s="60">
        <f>VLOOKUP($A16,'Return Data'!$B$7:$R$2292,9,0)</f>
        <v>5.5065999999999997</v>
      </c>
      <c r="M16" s="61">
        <f t="shared" si="4"/>
        <v>2</v>
      </c>
      <c r="N16" s="60">
        <f>VLOOKUP($A16,'Return Data'!$B$7:$R$2292,10,0)</f>
        <v>1.7704</v>
      </c>
      <c r="O16" s="61">
        <f t="shared" si="5"/>
        <v>16</v>
      </c>
      <c r="P16" s="60">
        <f>VLOOKUP($A16,'Return Data'!$B$7:$R$2292,11,0)</f>
        <v>2.5829</v>
      </c>
      <c r="Q16" s="61">
        <f t="shared" si="6"/>
        <v>16</v>
      </c>
      <c r="R16" s="60">
        <f>VLOOKUP($A16,'Return Data'!$B$7:$R$2292,12,0)</f>
        <v>2.9058000000000002</v>
      </c>
      <c r="S16" s="61">
        <f t="shared" si="7"/>
        <v>17</v>
      </c>
      <c r="T16" s="60">
        <f>VLOOKUP($A16,'Return Data'!$B$7:$R$2292,13,0)</f>
        <v>2.9159000000000002</v>
      </c>
      <c r="U16" s="61">
        <f t="shared" si="8"/>
        <v>16</v>
      </c>
      <c r="V16" s="60">
        <f>VLOOKUP($A16,'Return Data'!$B$7:$R$2292,17,0)</f>
        <v>3.278</v>
      </c>
      <c r="W16" s="61">
        <f t="shared" si="10"/>
        <v>12</v>
      </c>
      <c r="X16" s="60">
        <f>VLOOKUP($A16,'Return Data'!$B$7:$R$2292,14,0)</f>
        <v>4.4654999999999996</v>
      </c>
      <c r="Y16" s="61">
        <f t="shared" si="11"/>
        <v>12</v>
      </c>
      <c r="Z16" s="60">
        <f>VLOOKUP($A16,'Return Data'!$B$7:$R$2292,16,0)</f>
        <v>7.3197000000000001</v>
      </c>
      <c r="AA16" s="62">
        <f t="shared" si="9"/>
        <v>2</v>
      </c>
    </row>
    <row r="17" spans="1:27" x14ac:dyDescent="0.3">
      <c r="A17" s="58" t="s">
        <v>1154</v>
      </c>
      <c r="B17" s="59">
        <f>VLOOKUP($A17,'Return Data'!$B$7:$R$2292,3,0)</f>
        <v>44771</v>
      </c>
      <c r="C17" s="60">
        <f>VLOOKUP($A17,'Return Data'!$B$7:$R$2292,4,0)</f>
        <v>3645.5248000000001</v>
      </c>
      <c r="D17" s="60">
        <f>VLOOKUP($A17,'Return Data'!$B$7:$R$2292,5,0)</f>
        <v>7.9134000000000002</v>
      </c>
      <c r="E17" s="61">
        <f t="shared" si="0"/>
        <v>5</v>
      </c>
      <c r="F17" s="60">
        <f>VLOOKUP($A17,'Return Data'!$B$7:$R$2292,6,0)</f>
        <v>4.3865999999999996</v>
      </c>
      <c r="G17" s="61">
        <f t="shared" si="1"/>
        <v>5</v>
      </c>
      <c r="H17" s="60">
        <f>VLOOKUP($A17,'Return Data'!$B$7:$R$2292,7,0)</f>
        <v>4.1007999999999996</v>
      </c>
      <c r="I17" s="61">
        <f t="shared" si="2"/>
        <v>4</v>
      </c>
      <c r="J17" s="60">
        <f>VLOOKUP($A17,'Return Data'!$B$7:$R$2292,8,0)</f>
        <v>3.5297000000000001</v>
      </c>
      <c r="K17" s="61">
        <f t="shared" si="3"/>
        <v>7</v>
      </c>
      <c r="L17" s="60">
        <f>VLOOKUP($A17,'Return Data'!$B$7:$R$2292,9,0)</f>
        <v>5.1816000000000004</v>
      </c>
      <c r="M17" s="61">
        <f t="shared" si="4"/>
        <v>7</v>
      </c>
      <c r="N17" s="60">
        <f>VLOOKUP($A17,'Return Data'!$B$7:$R$2292,10,0)</f>
        <v>3.7179000000000002</v>
      </c>
      <c r="O17" s="61">
        <f t="shared" si="5"/>
        <v>3</v>
      </c>
      <c r="P17" s="60">
        <f>VLOOKUP($A17,'Return Data'!$B$7:$R$2292,11,0)</f>
        <v>4.0407999999999999</v>
      </c>
      <c r="Q17" s="61">
        <f t="shared" si="6"/>
        <v>2</v>
      </c>
      <c r="R17" s="60">
        <f>VLOOKUP($A17,'Return Data'!$B$7:$R$2292,12,0)</f>
        <v>4.0156000000000001</v>
      </c>
      <c r="S17" s="61">
        <f t="shared" si="7"/>
        <v>2</v>
      </c>
      <c r="T17" s="60">
        <f>VLOOKUP($A17,'Return Data'!$B$7:$R$2292,13,0)</f>
        <v>3.8706999999999998</v>
      </c>
      <c r="U17" s="61">
        <f t="shared" si="8"/>
        <v>2</v>
      </c>
      <c r="V17" s="60">
        <f>VLOOKUP($A17,'Return Data'!$B$7:$R$2292,17,0)</f>
        <v>3.8677000000000001</v>
      </c>
      <c r="W17" s="61">
        <f t="shared" si="10"/>
        <v>5</v>
      </c>
      <c r="X17" s="60">
        <f>VLOOKUP($A17,'Return Data'!$B$7:$R$2292,14,0)</f>
        <v>4.8940999999999999</v>
      </c>
      <c r="Y17" s="61">
        <f t="shared" si="11"/>
        <v>9</v>
      </c>
      <c r="Z17" s="60">
        <f>VLOOKUP($A17,'Return Data'!$B$7:$R$2292,16,0)</f>
        <v>7.024</v>
      </c>
      <c r="AA17" s="62">
        <f t="shared" si="9"/>
        <v>7</v>
      </c>
    </row>
    <row r="18" spans="1:27" x14ac:dyDescent="0.3">
      <c r="A18" s="58" t="s">
        <v>1157</v>
      </c>
      <c r="B18" s="59">
        <f>VLOOKUP($A18,'Return Data'!$B$7:$R$2292,3,0)</f>
        <v>44771</v>
      </c>
      <c r="C18" s="60">
        <f>VLOOKUP($A18,'Return Data'!$B$7:$R$2292,4,0)</f>
        <v>32.405879706014701</v>
      </c>
      <c r="D18" s="60">
        <f>VLOOKUP($A18,'Return Data'!$B$7:$R$2292,5,0)</f>
        <v>5.5759999999999996</v>
      </c>
      <c r="E18" s="61">
        <f t="shared" si="0"/>
        <v>15</v>
      </c>
      <c r="F18" s="60">
        <f>VLOOKUP($A18,'Return Data'!$B$7:$R$2292,6,0)</f>
        <v>3.3233999999999999</v>
      </c>
      <c r="G18" s="61">
        <f t="shared" si="1"/>
        <v>15</v>
      </c>
      <c r="H18" s="60">
        <f>VLOOKUP($A18,'Return Data'!$B$7:$R$2292,7,0)</f>
        <v>3.3085</v>
      </c>
      <c r="I18" s="61">
        <f t="shared" si="2"/>
        <v>16</v>
      </c>
      <c r="J18" s="60">
        <f>VLOOKUP($A18,'Return Data'!$B$7:$R$2292,8,0)</f>
        <v>2.7905000000000002</v>
      </c>
      <c r="K18" s="61">
        <f t="shared" si="3"/>
        <v>16</v>
      </c>
      <c r="L18" s="60">
        <f>VLOOKUP($A18,'Return Data'!$B$7:$R$2292,9,0)</f>
        <v>4.4253999999999998</v>
      </c>
      <c r="M18" s="61">
        <f t="shared" si="4"/>
        <v>15</v>
      </c>
      <c r="N18" s="60">
        <f>VLOOKUP($A18,'Return Data'!$B$7:$R$2292,10,0)</f>
        <v>2.5333000000000001</v>
      </c>
      <c r="O18" s="61">
        <f t="shared" si="5"/>
        <v>15</v>
      </c>
      <c r="P18" s="60">
        <f>VLOOKUP($A18,'Return Data'!$B$7:$R$2292,11,0)</f>
        <v>3.0169999999999999</v>
      </c>
      <c r="Q18" s="61">
        <f t="shared" si="6"/>
        <v>15</v>
      </c>
      <c r="R18" s="60">
        <f>VLOOKUP($A18,'Return Data'!$B$7:$R$2292,12,0)</f>
        <v>3.137</v>
      </c>
      <c r="S18" s="61">
        <f t="shared" si="7"/>
        <v>15</v>
      </c>
      <c r="T18" s="60">
        <f>VLOOKUP($A18,'Return Data'!$B$7:$R$2292,13,0)</f>
        <v>3.0512000000000001</v>
      </c>
      <c r="U18" s="61">
        <f t="shared" si="8"/>
        <v>13</v>
      </c>
      <c r="V18" s="60">
        <f>VLOOKUP($A18,'Return Data'!$B$7:$R$2292,17,0)</f>
        <v>3.0116000000000001</v>
      </c>
      <c r="W18" s="61">
        <f t="shared" si="10"/>
        <v>13</v>
      </c>
      <c r="X18" s="60">
        <f>VLOOKUP($A18,'Return Data'!$B$7:$R$2292,14,0)</f>
        <v>4.9211</v>
      </c>
      <c r="Y18" s="61">
        <f t="shared" si="11"/>
        <v>8</v>
      </c>
      <c r="Z18" s="60">
        <f>VLOOKUP($A18,'Return Data'!$B$7:$R$2292,16,0)</f>
        <v>7.1706000000000003</v>
      </c>
      <c r="AA18" s="62">
        <f t="shared" si="9"/>
        <v>4</v>
      </c>
    </row>
    <row r="19" spans="1:27" x14ac:dyDescent="0.3">
      <c r="A19" s="58" t="s">
        <v>1158</v>
      </c>
      <c r="B19" s="59">
        <f>VLOOKUP($A19,'Return Data'!$B$7:$R$2292,3,0)</f>
        <v>44771</v>
      </c>
      <c r="C19" s="60">
        <f>VLOOKUP($A19,'Return Data'!$B$7:$R$2292,4,0)</f>
        <v>3363.5437000000002</v>
      </c>
      <c r="D19" s="60">
        <f>VLOOKUP($A19,'Return Data'!$B$7:$R$2292,5,0)</f>
        <v>7.8202999999999996</v>
      </c>
      <c r="E19" s="61">
        <f t="shared" si="0"/>
        <v>6</v>
      </c>
      <c r="F19" s="60">
        <f>VLOOKUP($A19,'Return Data'!$B$7:$R$2292,6,0)</f>
        <v>4.1428000000000003</v>
      </c>
      <c r="G19" s="61">
        <f t="shared" si="1"/>
        <v>8</v>
      </c>
      <c r="H19" s="60">
        <f>VLOOKUP($A19,'Return Data'!$B$7:$R$2292,7,0)</f>
        <v>3.9474</v>
      </c>
      <c r="I19" s="61">
        <f t="shared" si="2"/>
        <v>6</v>
      </c>
      <c r="J19" s="60">
        <f>VLOOKUP($A19,'Return Data'!$B$7:$R$2292,8,0)</f>
        <v>3.6294</v>
      </c>
      <c r="K19" s="61">
        <f t="shared" si="3"/>
        <v>5</v>
      </c>
      <c r="L19" s="60">
        <f>VLOOKUP($A19,'Return Data'!$B$7:$R$2292,9,0)</f>
        <v>5.3185000000000002</v>
      </c>
      <c r="M19" s="61">
        <f t="shared" si="4"/>
        <v>4</v>
      </c>
      <c r="N19" s="60">
        <f>VLOOKUP($A19,'Return Data'!$B$7:$R$2292,10,0)</f>
        <v>3.8913000000000002</v>
      </c>
      <c r="O19" s="61">
        <f t="shared" si="5"/>
        <v>2</v>
      </c>
      <c r="P19" s="60">
        <f>VLOOKUP($A19,'Return Data'!$B$7:$R$2292,11,0)</f>
        <v>4.1238999999999999</v>
      </c>
      <c r="Q19" s="61">
        <f t="shared" si="6"/>
        <v>1</v>
      </c>
      <c r="R19" s="60">
        <f>VLOOKUP($A19,'Return Data'!$B$7:$R$2292,12,0)</f>
        <v>4.1161000000000003</v>
      </c>
      <c r="S19" s="61">
        <f t="shared" si="7"/>
        <v>1</v>
      </c>
      <c r="T19" s="60">
        <f>VLOOKUP($A19,'Return Data'!$B$7:$R$2292,13,0)</f>
        <v>3.9338000000000002</v>
      </c>
      <c r="U19" s="61">
        <f t="shared" si="8"/>
        <v>1</v>
      </c>
      <c r="V19" s="60">
        <f>VLOOKUP($A19,'Return Data'!$B$7:$R$2292,17,0)</f>
        <v>3.9758</v>
      </c>
      <c r="W19" s="61">
        <f t="shared" si="10"/>
        <v>2</v>
      </c>
      <c r="X19" s="60">
        <f>VLOOKUP($A19,'Return Data'!$B$7:$R$2292,14,0)</f>
        <v>5.0583999999999998</v>
      </c>
      <c r="Y19" s="61">
        <f t="shared" si="11"/>
        <v>4</v>
      </c>
      <c r="Z19" s="60">
        <f>VLOOKUP($A19,'Return Data'!$B$7:$R$2292,16,0)</f>
        <v>7.3372000000000002</v>
      </c>
      <c r="AA19" s="62">
        <f t="shared" si="9"/>
        <v>1</v>
      </c>
    </row>
    <row r="20" spans="1:27" x14ac:dyDescent="0.3">
      <c r="A20" s="58" t="s">
        <v>1161</v>
      </c>
      <c r="B20" s="59">
        <f>VLOOKUP($A20,'Return Data'!$B$7:$R$2292,3,0)</f>
        <v>44771</v>
      </c>
      <c r="C20" s="60">
        <f>VLOOKUP($A20,'Return Data'!$B$7:$R$2292,4,0)</f>
        <v>1087.3938000000001</v>
      </c>
      <c r="D20" s="60">
        <f>VLOOKUP($A20,'Return Data'!$B$7:$R$2292,5,0)</f>
        <v>5.3345000000000002</v>
      </c>
      <c r="E20" s="61">
        <f t="shared" si="0"/>
        <v>16</v>
      </c>
      <c r="F20" s="60">
        <f>VLOOKUP($A20,'Return Data'!$B$7:$R$2292,6,0)</f>
        <v>4.1917</v>
      </c>
      <c r="G20" s="61">
        <f t="shared" si="1"/>
        <v>7</v>
      </c>
      <c r="H20" s="60">
        <f>VLOOKUP($A20,'Return Data'!$B$7:$R$2292,7,0)</f>
        <v>4.0987999999999998</v>
      </c>
      <c r="I20" s="61">
        <f t="shared" si="2"/>
        <v>5</v>
      </c>
      <c r="J20" s="60">
        <f>VLOOKUP($A20,'Return Data'!$B$7:$R$2292,8,0)</f>
        <v>3.7839</v>
      </c>
      <c r="K20" s="61">
        <f t="shared" si="3"/>
        <v>3</v>
      </c>
      <c r="L20" s="60">
        <f>VLOOKUP($A20,'Return Data'!$B$7:$R$2292,9,0)</f>
        <v>4.3817000000000004</v>
      </c>
      <c r="M20" s="61">
        <f t="shared" si="4"/>
        <v>16</v>
      </c>
      <c r="N20" s="60">
        <f>VLOOKUP($A20,'Return Data'!$B$7:$R$2292,10,0)</f>
        <v>3.5649999999999999</v>
      </c>
      <c r="O20" s="61">
        <f t="shared" si="5"/>
        <v>6</v>
      </c>
      <c r="P20" s="60">
        <f>VLOOKUP($A20,'Return Data'!$B$7:$R$2292,11,0)</f>
        <v>3.61</v>
      </c>
      <c r="Q20" s="61">
        <f t="shared" si="6"/>
        <v>10</v>
      </c>
      <c r="R20" s="60">
        <f>VLOOKUP($A20,'Return Data'!$B$7:$R$2292,12,0)</f>
        <v>3.4239000000000002</v>
      </c>
      <c r="S20" s="61">
        <f t="shared" si="7"/>
        <v>11</v>
      </c>
      <c r="T20" s="60"/>
      <c r="U20" s="61"/>
      <c r="V20" s="60"/>
      <c r="W20" s="61"/>
      <c r="X20" s="60"/>
      <c r="Y20" s="61"/>
      <c r="Z20" s="60">
        <f>VLOOKUP($A20,'Return Data'!$B$7:$R$2292,16,0)</f>
        <v>3.5568</v>
      </c>
      <c r="AA20" s="62">
        <f t="shared" si="9"/>
        <v>17</v>
      </c>
    </row>
    <row r="21" spans="1:27" x14ac:dyDescent="0.3">
      <c r="A21" s="58" t="s">
        <v>1165</v>
      </c>
      <c r="B21" s="59">
        <f>VLOOKUP($A21,'Return Data'!$B$7:$R$2292,3,0)</f>
        <v>44771</v>
      </c>
      <c r="C21" s="60">
        <f>VLOOKUP($A21,'Return Data'!$B$7:$R$2292,4,0)</f>
        <v>34.0246</v>
      </c>
      <c r="D21" s="60">
        <f>VLOOKUP($A21,'Return Data'!$B$7:$R$2292,5,0)</f>
        <v>6.4377000000000004</v>
      </c>
      <c r="E21" s="61">
        <f t="shared" si="0"/>
        <v>13</v>
      </c>
      <c r="F21" s="60">
        <f>VLOOKUP($A21,'Return Data'!$B$7:$R$2292,6,0)</f>
        <v>3.6484999999999999</v>
      </c>
      <c r="G21" s="61">
        <f t="shared" si="1"/>
        <v>14</v>
      </c>
      <c r="H21" s="60">
        <f>VLOOKUP($A21,'Return Data'!$B$7:$R$2292,7,0)</f>
        <v>3.4197000000000002</v>
      </c>
      <c r="I21" s="61">
        <f t="shared" si="2"/>
        <v>15</v>
      </c>
      <c r="J21" s="60">
        <f>VLOOKUP($A21,'Return Data'!$B$7:$R$2292,8,0)</f>
        <v>3.0916999999999999</v>
      </c>
      <c r="K21" s="61">
        <f t="shared" si="3"/>
        <v>13</v>
      </c>
      <c r="L21" s="60">
        <f>VLOOKUP($A21,'Return Data'!$B$7:$R$2292,9,0)</f>
        <v>4.9043000000000001</v>
      </c>
      <c r="M21" s="61">
        <f t="shared" si="4"/>
        <v>12</v>
      </c>
      <c r="N21" s="60">
        <f>VLOOKUP($A21,'Return Data'!$B$7:$R$2292,10,0)</f>
        <v>2.9426000000000001</v>
      </c>
      <c r="O21" s="61">
        <f t="shared" si="5"/>
        <v>12</v>
      </c>
      <c r="P21" s="60">
        <f>VLOOKUP($A21,'Return Data'!$B$7:$R$2292,11,0)</f>
        <v>3.3687999999999998</v>
      </c>
      <c r="Q21" s="61">
        <f t="shared" si="6"/>
        <v>12</v>
      </c>
      <c r="R21" s="60">
        <f>VLOOKUP($A21,'Return Data'!$B$7:$R$2292,12,0)</f>
        <v>3.3942000000000001</v>
      </c>
      <c r="S21" s="61">
        <f t="shared" si="7"/>
        <v>13</v>
      </c>
      <c r="T21" s="60">
        <f>VLOOKUP($A21,'Return Data'!$B$7:$R$2292,13,0)</f>
        <v>3.3024</v>
      </c>
      <c r="U21" s="61">
        <f>RANK(T21,T$8:T$24,0)</f>
        <v>12</v>
      </c>
      <c r="V21" s="60">
        <f>VLOOKUP($A21,'Return Data'!$B$7:$R$2292,17,0)</f>
        <v>3.4702000000000002</v>
      </c>
      <c r="W21" s="61">
        <f>RANK(V21,V$8:V$24,0)</f>
        <v>10</v>
      </c>
      <c r="X21" s="60">
        <f>VLOOKUP($A21,'Return Data'!$B$7:$R$2292,14,0)</f>
        <v>4.6456999999999997</v>
      </c>
      <c r="Y21" s="61">
        <f>RANK(X21,X$8:X$24,0)</f>
        <v>10</v>
      </c>
      <c r="Z21" s="60">
        <f>VLOOKUP($A21,'Return Data'!$B$7:$R$2292,16,0)</f>
        <v>7.0185000000000004</v>
      </c>
      <c r="AA21" s="62">
        <f t="shared" si="9"/>
        <v>8</v>
      </c>
    </row>
    <row r="22" spans="1:27" x14ac:dyDescent="0.3">
      <c r="A22" s="58" t="s">
        <v>1167</v>
      </c>
      <c r="B22" s="59">
        <f>VLOOKUP($A22,'Return Data'!$B$7:$R$2292,3,0)</f>
        <v>44771</v>
      </c>
      <c r="C22" s="60">
        <f>VLOOKUP($A22,'Return Data'!$B$7:$R$2292,4,0)</f>
        <v>12.235099999999999</v>
      </c>
      <c r="D22" s="60">
        <f>VLOOKUP($A22,'Return Data'!$B$7:$R$2292,5,0)</f>
        <v>5.6689999999999996</v>
      </c>
      <c r="E22" s="61">
        <f t="shared" si="0"/>
        <v>14</v>
      </c>
      <c r="F22" s="60">
        <f>VLOOKUP($A22,'Return Data'!$B$7:$R$2292,6,0)</f>
        <v>4.5759999999999996</v>
      </c>
      <c r="G22" s="61">
        <f t="shared" si="1"/>
        <v>3</v>
      </c>
      <c r="H22" s="60">
        <f>VLOOKUP($A22,'Return Data'!$B$7:$R$2292,7,0)</f>
        <v>4.7347999999999999</v>
      </c>
      <c r="I22" s="61">
        <f t="shared" si="2"/>
        <v>1</v>
      </c>
      <c r="J22" s="60">
        <f>VLOOKUP($A22,'Return Data'!$B$7:$R$2292,8,0)</f>
        <v>4.5467000000000004</v>
      </c>
      <c r="K22" s="61">
        <f t="shared" si="3"/>
        <v>1</v>
      </c>
      <c r="L22" s="60">
        <f>VLOOKUP($A22,'Return Data'!$B$7:$R$2292,9,0)</f>
        <v>4.5313999999999997</v>
      </c>
      <c r="M22" s="61">
        <f t="shared" si="4"/>
        <v>14</v>
      </c>
      <c r="N22" s="60">
        <f>VLOOKUP($A22,'Return Data'!$B$7:$R$2292,10,0)</f>
        <v>4.0030000000000001</v>
      </c>
      <c r="O22" s="61">
        <f t="shared" si="5"/>
        <v>1</v>
      </c>
      <c r="P22" s="60">
        <f>VLOOKUP($A22,'Return Data'!$B$7:$R$2292,11,0)</f>
        <v>3.8523999999999998</v>
      </c>
      <c r="Q22" s="61">
        <f t="shared" si="6"/>
        <v>6</v>
      </c>
      <c r="R22" s="60">
        <f>VLOOKUP($A22,'Return Data'!$B$7:$R$2292,12,0)</f>
        <v>3.6610999999999998</v>
      </c>
      <c r="S22" s="61">
        <f t="shared" si="7"/>
        <v>9</v>
      </c>
      <c r="T22" s="60">
        <f>VLOOKUP($A22,'Return Data'!$B$7:$R$2292,13,0)</f>
        <v>3.5573999999999999</v>
      </c>
      <c r="U22" s="61">
        <f>RANK(T22,T$8:T$24,0)</f>
        <v>9</v>
      </c>
      <c r="V22" s="60">
        <f>VLOOKUP($A22,'Return Data'!$B$7:$R$2292,17,0)</f>
        <v>3.5339999999999998</v>
      </c>
      <c r="W22" s="61">
        <f>RANK(V22,V$8:V$24,0)</f>
        <v>9</v>
      </c>
      <c r="X22" s="60"/>
      <c r="Y22" s="61"/>
      <c r="Z22" s="60">
        <f>VLOOKUP($A22,'Return Data'!$B$7:$R$2292,16,0)</f>
        <v>5.3921000000000001</v>
      </c>
      <c r="AA22" s="62">
        <f t="shared" si="9"/>
        <v>14</v>
      </c>
    </row>
    <row r="23" spans="1:27" x14ac:dyDescent="0.3">
      <c r="A23" s="58" t="s">
        <v>1169</v>
      </c>
      <c r="B23" s="59">
        <f>VLOOKUP($A23,'Return Data'!$B$7:$R$2292,3,0)</f>
        <v>44771</v>
      </c>
      <c r="C23" s="60">
        <f>VLOOKUP($A23,'Return Data'!$B$7:$R$2292,4,0)</f>
        <v>3828.3553999999999</v>
      </c>
      <c r="D23" s="60">
        <f>VLOOKUP($A23,'Return Data'!$B$7:$R$2292,5,0)</f>
        <v>6.5682999999999998</v>
      </c>
      <c r="E23" s="61">
        <f t="shared" si="0"/>
        <v>11</v>
      </c>
      <c r="F23" s="60">
        <f>VLOOKUP($A23,'Return Data'!$B$7:$R$2292,6,0)</f>
        <v>3.1579000000000002</v>
      </c>
      <c r="G23" s="61">
        <f t="shared" si="1"/>
        <v>17</v>
      </c>
      <c r="H23" s="60">
        <f>VLOOKUP($A23,'Return Data'!$B$7:$R$2292,7,0)</f>
        <v>3.5415999999999999</v>
      </c>
      <c r="I23" s="61">
        <f t="shared" si="2"/>
        <v>13</v>
      </c>
      <c r="J23" s="60">
        <f>VLOOKUP($A23,'Return Data'!$B$7:$R$2292,8,0)</f>
        <v>3.3408000000000002</v>
      </c>
      <c r="K23" s="61">
        <f t="shared" si="3"/>
        <v>10</v>
      </c>
      <c r="L23" s="60">
        <f>VLOOKUP($A23,'Return Data'!$B$7:$R$2292,9,0)</f>
        <v>5.2438000000000002</v>
      </c>
      <c r="M23" s="61">
        <f t="shared" si="4"/>
        <v>6</v>
      </c>
      <c r="N23" s="60">
        <f>VLOOKUP($A23,'Return Data'!$B$7:$R$2292,10,0)</f>
        <v>3.4409999999999998</v>
      </c>
      <c r="O23" s="61">
        <f t="shared" si="5"/>
        <v>9</v>
      </c>
      <c r="P23" s="60">
        <f>VLOOKUP($A23,'Return Data'!$B$7:$R$2292,11,0)</f>
        <v>3.8376999999999999</v>
      </c>
      <c r="Q23" s="61">
        <f t="shared" si="6"/>
        <v>7</v>
      </c>
      <c r="R23" s="60">
        <f>VLOOKUP($A23,'Return Data'!$B$7:$R$2292,12,0)</f>
        <v>3.9077999999999999</v>
      </c>
      <c r="S23" s="61">
        <f t="shared" si="7"/>
        <v>5</v>
      </c>
      <c r="T23" s="60">
        <f>VLOOKUP($A23,'Return Data'!$B$7:$R$2292,13,0)</f>
        <v>3.7595000000000001</v>
      </c>
      <c r="U23" s="61">
        <f>RANK(T23,T$8:T$24,0)</f>
        <v>6</v>
      </c>
      <c r="V23" s="60">
        <f>VLOOKUP($A23,'Return Data'!$B$7:$R$2292,17,0)</f>
        <v>3.9897999999999998</v>
      </c>
      <c r="W23" s="61">
        <f>RANK(V23,V$8:V$24,0)</f>
        <v>1</v>
      </c>
      <c r="X23" s="60">
        <f>VLOOKUP($A23,'Return Data'!$B$7:$R$2292,14,0)</f>
        <v>5.1272000000000002</v>
      </c>
      <c r="Y23" s="61">
        <f>RANK(X23,X$8:X$24,0)</f>
        <v>3</v>
      </c>
      <c r="Z23" s="60">
        <f>VLOOKUP($A23,'Return Data'!$B$7:$R$2292,16,0)</f>
        <v>6.6548999999999996</v>
      </c>
      <c r="AA23" s="62">
        <f t="shared" si="9"/>
        <v>11</v>
      </c>
    </row>
    <row r="24" spans="1:27" x14ac:dyDescent="0.3">
      <c r="A24" s="58" t="s">
        <v>1171</v>
      </c>
      <c r="B24" s="59">
        <f>VLOOKUP($A24,'Return Data'!$B$7:$R$2292,3,0)</f>
        <v>44771</v>
      </c>
      <c r="C24" s="60">
        <f>VLOOKUP($A24,'Return Data'!$B$7:$R$2292,4,0)</f>
        <v>2497.2446</v>
      </c>
      <c r="D24" s="60">
        <f>VLOOKUP($A24,'Return Data'!$B$7:$R$2292,5,0)</f>
        <v>8.2584999999999997</v>
      </c>
      <c r="E24" s="61">
        <f t="shared" si="0"/>
        <v>4</v>
      </c>
      <c r="F24" s="60">
        <f>VLOOKUP($A24,'Return Data'!$B$7:$R$2292,6,0)</f>
        <v>4.3327999999999998</v>
      </c>
      <c r="G24" s="61">
        <f t="shared" si="1"/>
        <v>6</v>
      </c>
      <c r="H24" s="60">
        <f>VLOOKUP($A24,'Return Data'!$B$7:$R$2292,7,0)</f>
        <v>3.782</v>
      </c>
      <c r="I24" s="61">
        <f t="shared" si="2"/>
        <v>10</v>
      </c>
      <c r="J24" s="60">
        <f>VLOOKUP($A24,'Return Data'!$B$7:$R$2292,8,0)</f>
        <v>3.5190999999999999</v>
      </c>
      <c r="K24" s="61">
        <f t="shared" si="3"/>
        <v>8</v>
      </c>
      <c r="L24" s="60">
        <f>VLOOKUP($A24,'Return Data'!$B$7:$R$2292,9,0)</f>
        <v>5.1051000000000002</v>
      </c>
      <c r="M24" s="61">
        <f t="shared" si="4"/>
        <v>9</v>
      </c>
      <c r="N24" s="60">
        <f>VLOOKUP($A24,'Return Data'!$B$7:$R$2292,10,0)</f>
        <v>3.7157</v>
      </c>
      <c r="O24" s="61">
        <f t="shared" si="5"/>
        <v>4</v>
      </c>
      <c r="P24" s="60">
        <f>VLOOKUP($A24,'Return Data'!$B$7:$R$2292,11,0)</f>
        <v>4.0048000000000004</v>
      </c>
      <c r="Q24" s="61">
        <f t="shared" si="6"/>
        <v>3</v>
      </c>
      <c r="R24" s="60">
        <f>VLOOKUP($A24,'Return Data'!$B$7:$R$2292,12,0)</f>
        <v>3.9790999999999999</v>
      </c>
      <c r="S24" s="61">
        <f t="shared" si="7"/>
        <v>3</v>
      </c>
      <c r="T24" s="60">
        <f>VLOOKUP($A24,'Return Data'!$B$7:$R$2292,13,0)</f>
        <v>3.8618000000000001</v>
      </c>
      <c r="U24" s="61">
        <f>RANK(T24,T$8:T$24,0)</f>
        <v>3</v>
      </c>
      <c r="V24" s="60">
        <f>VLOOKUP($A24,'Return Data'!$B$7:$R$2292,17,0)</f>
        <v>3.9245999999999999</v>
      </c>
      <c r="W24" s="61">
        <f>RANK(V24,V$8:V$24,0)</f>
        <v>4</v>
      </c>
      <c r="X24" s="60">
        <f>VLOOKUP($A24,'Return Data'!$B$7:$R$2292,14,0)</f>
        <v>5.0176999999999996</v>
      </c>
      <c r="Y24" s="61">
        <f>RANK(X24,X$8:X$24,0)</f>
        <v>5</v>
      </c>
      <c r="Z24" s="60">
        <f>VLOOKUP($A24,'Return Data'!$B$7:$R$2292,16,0)</f>
        <v>7.2572000000000001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7.2340647058823526</v>
      </c>
      <c r="E26" s="69"/>
      <c r="F26" s="70">
        <f>AVERAGE(F8:F24)</f>
        <v>4.091764705882353</v>
      </c>
      <c r="G26" s="69"/>
      <c r="H26" s="70">
        <f>AVERAGE(H8:H24)</f>
        <v>3.837688235294118</v>
      </c>
      <c r="I26" s="69"/>
      <c r="J26" s="70">
        <f>AVERAGE(J8:J24)</f>
        <v>3.4243352941176473</v>
      </c>
      <c r="K26" s="69"/>
      <c r="L26" s="70">
        <f>AVERAGE(L8:L24)</f>
        <v>5.0025058823529411</v>
      </c>
      <c r="M26" s="69"/>
      <c r="N26" s="70">
        <f>AVERAGE(N8:N24)</f>
        <v>3.1851411764705881</v>
      </c>
      <c r="O26" s="69"/>
      <c r="P26" s="70">
        <f>AVERAGE(P8:P24)</f>
        <v>3.5460176470588238</v>
      </c>
      <c r="Q26" s="69"/>
      <c r="R26" s="70">
        <f>AVERAGE(R8:R24)</f>
        <v>3.588923529411765</v>
      </c>
      <c r="S26" s="69"/>
      <c r="T26" s="70">
        <f>AVERAGE(T8:T24)</f>
        <v>3.5065062500000002</v>
      </c>
      <c r="U26" s="69"/>
      <c r="V26" s="70">
        <f>AVERAGE(V8:V24)</f>
        <v>3.614035714285714</v>
      </c>
      <c r="W26" s="69"/>
      <c r="X26" s="70">
        <f>AVERAGE(X8:X24)</f>
        <v>4.8592076923076926</v>
      </c>
      <c r="Y26" s="69"/>
      <c r="Z26" s="70">
        <f>AVERAGE(Z8:Z24)</f>
        <v>6.398870588235293</v>
      </c>
      <c r="AA26" s="71"/>
    </row>
    <row r="27" spans="1:27" x14ac:dyDescent="0.3">
      <c r="A27" s="68" t="s">
        <v>28</v>
      </c>
      <c r="B27" s="69"/>
      <c r="C27" s="69"/>
      <c r="D27" s="70">
        <f>MIN(D8:D24)</f>
        <v>4.4349999999999996</v>
      </c>
      <c r="E27" s="69"/>
      <c r="F27" s="70">
        <f>MIN(F8:F24)</f>
        <v>3.1579000000000002</v>
      </c>
      <c r="G27" s="69"/>
      <c r="H27" s="70">
        <f>MIN(H8:H24)</f>
        <v>3.1278000000000001</v>
      </c>
      <c r="I27" s="69"/>
      <c r="J27" s="70">
        <f>MIN(J8:J24)</f>
        <v>2.7199</v>
      </c>
      <c r="K27" s="69"/>
      <c r="L27" s="70">
        <f>MIN(L8:L24)</f>
        <v>4.3314000000000004</v>
      </c>
      <c r="M27" s="69"/>
      <c r="N27" s="70">
        <f>MIN(N8:N24)</f>
        <v>1.6849000000000001</v>
      </c>
      <c r="O27" s="69"/>
      <c r="P27" s="70">
        <f>MIN(P8:P24)</f>
        <v>2.5655000000000001</v>
      </c>
      <c r="Q27" s="69"/>
      <c r="R27" s="70">
        <f>MIN(R8:R24)</f>
        <v>2.9058000000000002</v>
      </c>
      <c r="S27" s="69"/>
      <c r="T27" s="70">
        <f>MIN(T8:T24)</f>
        <v>2.9159000000000002</v>
      </c>
      <c r="U27" s="69"/>
      <c r="V27" s="70">
        <f>MIN(V8:V24)</f>
        <v>2.9982000000000002</v>
      </c>
      <c r="W27" s="69"/>
      <c r="X27" s="70">
        <f>MIN(X8:X24)</f>
        <v>4.0963000000000003</v>
      </c>
      <c r="Y27" s="69"/>
      <c r="Z27" s="70">
        <f>MIN(Z8:Z24)</f>
        <v>3.5568</v>
      </c>
      <c r="AA27" s="71"/>
    </row>
    <row r="28" spans="1:27" ht="15" thickBot="1" x14ac:dyDescent="0.35">
      <c r="A28" s="72" t="s">
        <v>29</v>
      </c>
      <c r="B28" s="73"/>
      <c r="C28" s="73"/>
      <c r="D28" s="74">
        <f>MAX(D8:D24)</f>
        <v>10.515700000000001</v>
      </c>
      <c r="E28" s="73"/>
      <c r="F28" s="74">
        <f>MAX(F8:F24)</f>
        <v>5.2586000000000004</v>
      </c>
      <c r="G28" s="73"/>
      <c r="H28" s="74">
        <f>MAX(H8:H24)</f>
        <v>4.7347999999999999</v>
      </c>
      <c r="I28" s="73"/>
      <c r="J28" s="74">
        <f>MAX(J8:J24)</f>
        <v>4.5467000000000004</v>
      </c>
      <c r="K28" s="73"/>
      <c r="L28" s="74">
        <f>MAX(L8:L24)</f>
        <v>5.6327999999999996</v>
      </c>
      <c r="M28" s="73"/>
      <c r="N28" s="74">
        <f>MAX(N8:N24)</f>
        <v>4.0030000000000001</v>
      </c>
      <c r="O28" s="73"/>
      <c r="P28" s="74">
        <f>MAX(P8:P24)</f>
        <v>4.1238999999999999</v>
      </c>
      <c r="Q28" s="73"/>
      <c r="R28" s="74">
        <f>MAX(R8:R24)</f>
        <v>4.1161000000000003</v>
      </c>
      <c r="S28" s="73"/>
      <c r="T28" s="74">
        <f>MAX(T8:T24)</f>
        <v>3.9338000000000002</v>
      </c>
      <c r="U28" s="73"/>
      <c r="V28" s="74">
        <f>MAX(V8:V24)</f>
        <v>3.9897999999999998</v>
      </c>
      <c r="W28" s="73"/>
      <c r="X28" s="74">
        <f>MAX(X8:X24)</f>
        <v>5.2350000000000003</v>
      </c>
      <c r="Y28" s="73"/>
      <c r="Z28" s="74">
        <f>MAX(Z8:Z24)</f>
        <v>7.3372000000000002</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44771</v>
      </c>
      <c r="C8" s="60">
        <f>VLOOKUP($A8,'Return Data'!$B$7:$R$2292,4,0)</f>
        <v>32.675699999999999</v>
      </c>
      <c r="D8" s="60">
        <f>VLOOKUP($A8,'Return Data'!$B$7:$R$2292,10,0)</f>
        <v>-0.43209999999999998</v>
      </c>
      <c r="E8" s="61">
        <f t="shared" ref="E8:E16" si="0">RANK(D8,D$8:D$16,0)</f>
        <v>7</v>
      </c>
      <c r="F8" s="60">
        <f>VLOOKUP($A8,'Return Data'!$B$7:$R$2292,11,0)</f>
        <v>-2.0937999999999999</v>
      </c>
      <c r="G8" s="61">
        <f t="shared" ref="G8:G16" si="1">RANK(F8,F$8:F$16,0)</f>
        <v>9</v>
      </c>
      <c r="H8" s="60">
        <f>VLOOKUP($A8,'Return Data'!$B$7:$R$2292,12,0)</f>
        <v>-4.7535999999999996</v>
      </c>
      <c r="I8" s="61">
        <f t="shared" ref="I8:I16" si="2">RANK(H8,H$8:H$16,0)</f>
        <v>9</v>
      </c>
      <c r="J8" s="60">
        <f>VLOOKUP($A8,'Return Data'!$B$7:$R$2292,13,0)</f>
        <v>3.8451</v>
      </c>
      <c r="K8" s="61">
        <f t="shared" ref="K8:K16" si="3">RANK(J8,J$8:J$16,0)</f>
        <v>7</v>
      </c>
      <c r="L8" s="60">
        <f>VLOOKUP($A8,'Return Data'!$B$7:$R$2292,17,0)</f>
        <v>19.224299999999999</v>
      </c>
      <c r="M8" s="61">
        <f t="shared" ref="M8:M14" si="4">RANK(L8,L$8:L$16,0)</f>
        <v>3</v>
      </c>
      <c r="N8" s="60">
        <f>VLOOKUP($A8,'Return Data'!$B$7:$R$2292,14,0)</f>
        <v>16.2774</v>
      </c>
      <c r="O8" s="61">
        <f t="shared" ref="O8:O14" si="5">RANK(N8,N$8:N$16,0)</f>
        <v>4</v>
      </c>
      <c r="P8" s="60">
        <f>VLOOKUP($A8,'Return Data'!$B$7:$R$2292,15,0)</f>
        <v>12.102</v>
      </c>
      <c r="Q8" s="61">
        <f t="shared" ref="Q8:Q14" si="6">RANK(P8,P$8:P$16,0)</f>
        <v>3</v>
      </c>
      <c r="R8" s="60">
        <f>VLOOKUP($A8,'Return Data'!$B$7:$R$2292,16,0)</f>
        <v>10.3811</v>
      </c>
      <c r="S8" s="62">
        <f t="shared" ref="S8:S16" si="7">RANK(R8,R$8:R$16,0)</f>
        <v>6</v>
      </c>
    </row>
    <row r="9" spans="1:20" x14ac:dyDescent="0.3">
      <c r="A9" s="58" t="s">
        <v>1177</v>
      </c>
      <c r="B9" s="59">
        <f>VLOOKUP($A9,'Return Data'!$B$7:$R$2292,3,0)</f>
        <v>44771</v>
      </c>
      <c r="C9" s="60">
        <f>VLOOKUP($A9,'Return Data'!$B$7:$R$2292,4,0)</f>
        <v>51.4</v>
      </c>
      <c r="D9" s="60">
        <f>VLOOKUP($A9,'Return Data'!$B$7:$R$2292,10,0)</f>
        <v>1.6111</v>
      </c>
      <c r="E9" s="61">
        <f t="shared" si="0"/>
        <v>2</v>
      </c>
      <c r="F9" s="60">
        <f>VLOOKUP($A9,'Return Data'!$B$7:$R$2292,11,0)</f>
        <v>2.1665999999999999</v>
      </c>
      <c r="G9" s="61">
        <f t="shared" si="1"/>
        <v>3</v>
      </c>
      <c r="H9" s="60">
        <f>VLOOKUP($A9,'Return Data'!$B$7:$R$2292,12,0)</f>
        <v>2.3986000000000001</v>
      </c>
      <c r="I9" s="61">
        <f t="shared" si="2"/>
        <v>4</v>
      </c>
      <c r="J9" s="60">
        <f>VLOOKUP($A9,'Return Data'!$B$7:$R$2292,13,0)</f>
        <v>7.7183999999999999</v>
      </c>
      <c r="K9" s="61">
        <f t="shared" si="3"/>
        <v>4</v>
      </c>
      <c r="L9" s="60">
        <f>VLOOKUP($A9,'Return Data'!$B$7:$R$2292,17,0)</f>
        <v>18.587199999999999</v>
      </c>
      <c r="M9" s="61">
        <f t="shared" si="4"/>
        <v>4</v>
      </c>
      <c r="N9" s="60">
        <f>VLOOKUP($A9,'Return Data'!$B$7:$R$2292,14,0)</f>
        <v>16.4404</v>
      </c>
      <c r="O9" s="61">
        <f t="shared" si="5"/>
        <v>3</v>
      </c>
      <c r="P9" s="60">
        <f>VLOOKUP($A9,'Return Data'!$B$7:$R$2292,15,0)</f>
        <v>10.816800000000001</v>
      </c>
      <c r="Q9" s="61">
        <f t="shared" si="6"/>
        <v>4</v>
      </c>
      <c r="R9" s="60">
        <f>VLOOKUP($A9,'Return Data'!$B$7:$R$2292,16,0)</f>
        <v>10.8588</v>
      </c>
      <c r="S9" s="62">
        <f t="shared" si="7"/>
        <v>4</v>
      </c>
    </row>
    <row r="10" spans="1:20" x14ac:dyDescent="0.3">
      <c r="A10" s="58" t="s">
        <v>1179</v>
      </c>
      <c r="B10" s="59">
        <f>VLOOKUP($A10,'Return Data'!$B$7:$R$2292,3,0)</f>
        <v>44771</v>
      </c>
      <c r="C10" s="60">
        <f>VLOOKUP($A10,'Return Data'!$B$7:$R$2292,4,0)</f>
        <v>473.41390000000001</v>
      </c>
      <c r="D10" s="60">
        <f>VLOOKUP($A10,'Return Data'!$B$7:$R$2292,10,0)</f>
        <v>0.307</v>
      </c>
      <c r="E10" s="61">
        <f t="shared" si="0"/>
        <v>5</v>
      </c>
      <c r="F10" s="60">
        <f>VLOOKUP($A10,'Return Data'!$B$7:$R$2292,11,0)</f>
        <v>3.7829000000000002</v>
      </c>
      <c r="G10" s="61">
        <f t="shared" si="1"/>
        <v>2</v>
      </c>
      <c r="H10" s="60">
        <f>VLOOKUP($A10,'Return Data'!$B$7:$R$2292,12,0)</f>
        <v>6.5088999999999997</v>
      </c>
      <c r="I10" s="61">
        <f t="shared" si="2"/>
        <v>2</v>
      </c>
      <c r="J10" s="60">
        <f>VLOOKUP($A10,'Return Data'!$B$7:$R$2292,13,0)</f>
        <v>19.180900000000001</v>
      </c>
      <c r="K10" s="61">
        <f t="shared" si="3"/>
        <v>1</v>
      </c>
      <c r="L10" s="60">
        <f>VLOOKUP($A10,'Return Data'!$B$7:$R$2292,17,0)</f>
        <v>30.523</v>
      </c>
      <c r="M10" s="61">
        <f t="shared" si="4"/>
        <v>2</v>
      </c>
      <c r="N10" s="60">
        <f>VLOOKUP($A10,'Return Data'!$B$7:$R$2292,14,0)</f>
        <v>19.351700000000001</v>
      </c>
      <c r="O10" s="61">
        <f t="shared" si="5"/>
        <v>2</v>
      </c>
      <c r="P10" s="60">
        <f>VLOOKUP($A10,'Return Data'!$B$7:$R$2292,15,0)</f>
        <v>13.6149</v>
      </c>
      <c r="Q10" s="61">
        <f t="shared" si="6"/>
        <v>2</v>
      </c>
      <c r="R10" s="60">
        <f>VLOOKUP($A10,'Return Data'!$B$7:$R$2292,16,0)</f>
        <v>15.704499999999999</v>
      </c>
      <c r="S10" s="62">
        <f t="shared" si="7"/>
        <v>2</v>
      </c>
    </row>
    <row r="11" spans="1:20" x14ac:dyDescent="0.3">
      <c r="A11" s="58" t="s">
        <v>1878</v>
      </c>
      <c r="B11" s="59">
        <f>VLOOKUP($A11,'Return Data'!$B$7:$R$2292,3,0)</f>
        <v>0</v>
      </c>
      <c r="C11" s="60">
        <f>VLOOKUP($A11,'Return Data'!$B$7:$R$2292,4,0)</f>
        <v>0</v>
      </c>
      <c r="D11" s="60">
        <f>VLOOKUP($A11,'Return Data'!$B$7:$R$2292,10,0)</f>
        <v>0</v>
      </c>
      <c r="E11" s="61">
        <f t="shared" si="0"/>
        <v>6</v>
      </c>
      <c r="F11" s="60">
        <f>VLOOKUP($A11,'Return Data'!$B$7:$R$2292,11,0)</f>
        <v>0</v>
      </c>
      <c r="G11" s="61">
        <f t="shared" si="1"/>
        <v>8</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1181</v>
      </c>
      <c r="B12" s="59">
        <f>VLOOKUP($A12,'Return Data'!$B$7:$R$2292,3,0)</f>
        <v>44771</v>
      </c>
      <c r="C12" s="60">
        <f>VLOOKUP($A12,'Return Data'!$B$7:$R$2292,4,0)</f>
        <v>81.361500000000007</v>
      </c>
      <c r="D12" s="60">
        <f>VLOOKUP($A12,'Return Data'!$B$7:$R$2292,10,0)</f>
        <v>-4.5011999999999999</v>
      </c>
      <c r="E12" s="61">
        <f t="shared" si="0"/>
        <v>9</v>
      </c>
      <c r="F12" s="60">
        <f>VLOOKUP($A12,'Return Data'!$B$7:$R$2292,11,0)</f>
        <v>1.2478</v>
      </c>
      <c r="G12" s="61">
        <f t="shared" si="1"/>
        <v>6</v>
      </c>
      <c r="H12" s="60">
        <f>VLOOKUP($A12,'Return Data'!$B$7:$R$2292,12,0)</f>
        <v>6.5872000000000002</v>
      </c>
      <c r="I12" s="61">
        <f t="shared" si="2"/>
        <v>1</v>
      </c>
      <c r="J12" s="60">
        <f>VLOOKUP($A12,'Return Data'!$B$7:$R$2292,13,0)</f>
        <v>10.9064</v>
      </c>
      <c r="K12" s="61">
        <f t="shared" si="3"/>
        <v>2</v>
      </c>
      <c r="L12" s="60">
        <f>VLOOKUP($A12,'Return Data'!$B$7:$R$2292,17,0)</f>
        <v>38.927399999999999</v>
      </c>
      <c r="M12" s="61">
        <f t="shared" si="4"/>
        <v>1</v>
      </c>
      <c r="N12" s="60">
        <f>VLOOKUP($A12,'Return Data'!$B$7:$R$2292,14,0)</f>
        <v>29.4895</v>
      </c>
      <c r="O12" s="61">
        <f t="shared" si="5"/>
        <v>1</v>
      </c>
      <c r="P12" s="60">
        <f>VLOOKUP($A12,'Return Data'!$B$7:$R$2292,15,0)</f>
        <v>18.3644</v>
      </c>
      <c r="Q12" s="61">
        <f t="shared" si="6"/>
        <v>1</v>
      </c>
      <c r="R12" s="60">
        <f>VLOOKUP($A12,'Return Data'!$B$7:$R$2292,16,0)</f>
        <v>13.406700000000001</v>
      </c>
      <c r="S12" s="62">
        <f t="shared" si="7"/>
        <v>3</v>
      </c>
    </row>
    <row r="13" spans="1:20" x14ac:dyDescent="0.3">
      <c r="A13" s="58" t="s">
        <v>734</v>
      </c>
      <c r="B13" s="59">
        <f>VLOOKUP($A13,'Return Data'!$B$7:$R$2292,3,0)</f>
        <v>44771</v>
      </c>
      <c r="C13" s="60">
        <f>VLOOKUP($A13,'Return Data'!$B$7:$R$2292,4,0)</f>
        <v>24.133700000000001</v>
      </c>
      <c r="D13" s="60">
        <f>VLOOKUP($A13,'Return Data'!$B$7:$R$2292,10,0)</f>
        <v>3.5562999999999998</v>
      </c>
      <c r="E13" s="61">
        <f t="shared" si="0"/>
        <v>1</v>
      </c>
      <c r="F13" s="60">
        <f>VLOOKUP($A13,'Return Data'!$B$7:$R$2292,11,0)</f>
        <v>5.4492000000000003</v>
      </c>
      <c r="G13" s="61">
        <f t="shared" si="1"/>
        <v>1</v>
      </c>
      <c r="H13" s="60">
        <f>VLOOKUP($A13,'Return Data'!$B$7:$R$2292,12,0)</f>
        <v>2.972</v>
      </c>
      <c r="I13" s="61">
        <f t="shared" si="2"/>
        <v>3</v>
      </c>
      <c r="J13" s="60">
        <f>VLOOKUP($A13,'Return Data'!$B$7:$R$2292,13,0)</f>
        <v>5.1022999999999996</v>
      </c>
      <c r="K13" s="61">
        <f t="shared" si="3"/>
        <v>6</v>
      </c>
      <c r="L13" s="60">
        <f>VLOOKUP($A13,'Return Data'!$B$7:$R$2292,17,0)</f>
        <v>8.8107000000000006</v>
      </c>
      <c r="M13" s="61">
        <f t="shared" si="4"/>
        <v>7</v>
      </c>
      <c r="N13" s="60">
        <f>VLOOKUP($A13,'Return Data'!$B$7:$R$2292,14,0)</f>
        <v>9.1484000000000005</v>
      </c>
      <c r="O13" s="61">
        <f t="shared" si="5"/>
        <v>7</v>
      </c>
      <c r="P13" s="60">
        <f>VLOOKUP($A13,'Return Data'!$B$7:$R$2292,15,0)</f>
        <v>7.7990000000000004</v>
      </c>
      <c r="Q13" s="61">
        <f t="shared" si="6"/>
        <v>6</v>
      </c>
      <c r="R13" s="60">
        <f>VLOOKUP($A13,'Return Data'!$B$7:$R$2292,16,0)</f>
        <v>9.1576000000000004</v>
      </c>
      <c r="S13" s="62">
        <f t="shared" si="7"/>
        <v>7</v>
      </c>
    </row>
    <row r="14" spans="1:20" x14ac:dyDescent="0.3">
      <c r="A14" s="58" t="s">
        <v>1182</v>
      </c>
      <c r="B14" s="59">
        <f>VLOOKUP($A14,'Return Data'!$B$7:$R$2292,3,0)</f>
        <v>44771</v>
      </c>
      <c r="C14" s="60">
        <f>VLOOKUP($A14,'Return Data'!$B$7:$R$2292,4,0)</f>
        <v>40.46</v>
      </c>
      <c r="D14" s="60">
        <f>VLOOKUP($A14,'Return Data'!$B$7:$R$2292,10,0)</f>
        <v>-0.4718</v>
      </c>
      <c r="E14" s="61">
        <f t="shared" si="0"/>
        <v>8</v>
      </c>
      <c r="F14" s="60">
        <f>VLOOKUP($A14,'Return Data'!$B$7:$R$2292,11,0)</f>
        <v>1.9557</v>
      </c>
      <c r="G14" s="61">
        <f t="shared" si="1"/>
        <v>4</v>
      </c>
      <c r="H14" s="60">
        <f>VLOOKUP($A14,'Return Data'!$B$7:$R$2292,12,0)</f>
        <v>1.6282000000000001</v>
      </c>
      <c r="I14" s="61">
        <f t="shared" si="2"/>
        <v>6</v>
      </c>
      <c r="J14" s="60">
        <f>VLOOKUP($A14,'Return Data'!$B$7:$R$2292,13,0)</f>
        <v>5.4610000000000003</v>
      </c>
      <c r="K14" s="61">
        <f t="shared" si="3"/>
        <v>5</v>
      </c>
      <c r="L14" s="60">
        <f>VLOOKUP($A14,'Return Data'!$B$7:$R$2292,17,0)</f>
        <v>11.9802</v>
      </c>
      <c r="M14" s="61">
        <f t="shared" si="4"/>
        <v>5</v>
      </c>
      <c r="N14" s="60">
        <f>VLOOKUP($A14,'Return Data'!$B$7:$R$2292,14,0)</f>
        <v>12.166600000000001</v>
      </c>
      <c r="O14" s="61">
        <f t="shared" si="5"/>
        <v>5</v>
      </c>
      <c r="P14" s="60">
        <f>VLOOKUP($A14,'Return Data'!$B$7:$R$2292,15,0)</f>
        <v>9.6118000000000006</v>
      </c>
      <c r="Q14" s="61">
        <f t="shared" si="6"/>
        <v>5</v>
      </c>
      <c r="R14" s="60">
        <f>VLOOKUP($A14,'Return Data'!$B$7:$R$2292,16,0)</f>
        <v>10.7582</v>
      </c>
      <c r="S14" s="62">
        <f t="shared" si="7"/>
        <v>5</v>
      </c>
    </row>
    <row r="15" spans="1:20" x14ac:dyDescent="0.3">
      <c r="A15" s="58" t="s">
        <v>1184</v>
      </c>
      <c r="B15" s="59">
        <f>VLOOKUP($A15,'Return Data'!$B$7:$R$2292,3,0)</f>
        <v>44771</v>
      </c>
      <c r="C15" s="60">
        <f>VLOOKUP($A15,'Return Data'!$B$7:$R$2292,4,0)</f>
        <v>16.128599999999999</v>
      </c>
      <c r="D15" s="60">
        <f>VLOOKUP($A15,'Return Data'!$B$7:$R$2292,10,0)</f>
        <v>0.6371</v>
      </c>
      <c r="E15" s="61">
        <f t="shared" si="0"/>
        <v>4</v>
      </c>
      <c r="F15" s="60">
        <f>VLOOKUP($A15,'Return Data'!$B$7:$R$2292,11,0)</f>
        <v>1.6308</v>
      </c>
      <c r="G15" s="61">
        <f t="shared" si="1"/>
        <v>5</v>
      </c>
      <c r="H15" s="60">
        <f>VLOOKUP($A15,'Return Data'!$B$7:$R$2292,12,0)</f>
        <v>2.0287000000000002</v>
      </c>
      <c r="I15" s="61">
        <f t="shared" si="2"/>
        <v>5</v>
      </c>
      <c r="J15" s="60">
        <f>VLOOKUP($A15,'Return Data'!$B$7:$R$2292,13,0)</f>
        <v>8.3859999999999992</v>
      </c>
      <c r="K15" s="61">
        <f t="shared" si="3"/>
        <v>3</v>
      </c>
      <c r="L15" s="60"/>
      <c r="M15" s="61"/>
      <c r="N15" s="60"/>
      <c r="O15" s="61"/>
      <c r="P15" s="60"/>
      <c r="Q15" s="61"/>
      <c r="R15" s="60">
        <f>VLOOKUP($A15,'Return Data'!$B$7:$R$2292,16,0)</f>
        <v>22.011299999999999</v>
      </c>
      <c r="S15" s="62">
        <f t="shared" si="7"/>
        <v>1</v>
      </c>
    </row>
    <row r="16" spans="1:20" x14ac:dyDescent="0.3">
      <c r="A16" s="58" t="s">
        <v>1186</v>
      </c>
      <c r="B16" s="59">
        <f>VLOOKUP($A16,'Return Data'!$B$7:$R$2292,3,0)</f>
        <v>44771</v>
      </c>
      <c r="C16" s="60">
        <f>VLOOKUP($A16,'Return Data'!$B$7:$R$2292,4,0)</f>
        <v>46.768799999999999</v>
      </c>
      <c r="D16" s="60">
        <f>VLOOKUP($A16,'Return Data'!$B$7:$R$2292,10,0)</f>
        <v>0.67679999999999996</v>
      </c>
      <c r="E16" s="61">
        <f t="shared" si="0"/>
        <v>3</v>
      </c>
      <c r="F16" s="60">
        <f>VLOOKUP($A16,'Return Data'!$B$7:$R$2292,11,0)</f>
        <v>0.36720000000000003</v>
      </c>
      <c r="G16" s="61">
        <f t="shared" si="1"/>
        <v>7</v>
      </c>
      <c r="H16" s="60">
        <f>VLOOKUP($A16,'Return Data'!$B$7:$R$2292,12,0)</f>
        <v>-0.87409999999999999</v>
      </c>
      <c r="I16" s="61">
        <f t="shared" si="2"/>
        <v>8</v>
      </c>
      <c r="J16" s="60">
        <f>VLOOKUP($A16,'Return Data'!$B$7:$R$2292,13,0)</f>
        <v>3.8370000000000002</v>
      </c>
      <c r="K16" s="61">
        <f t="shared" si="3"/>
        <v>8</v>
      </c>
      <c r="L16" s="60">
        <f>VLOOKUP($A16,'Return Data'!$B$7:$R$2292,17,0)</f>
        <v>11.244300000000001</v>
      </c>
      <c r="M16" s="61">
        <f>RANK(L16,L$8:L$16,0)</f>
        <v>6</v>
      </c>
      <c r="N16" s="60">
        <f>VLOOKUP($A16,'Return Data'!$B$7:$R$2292,14,0)</f>
        <v>10.2409</v>
      </c>
      <c r="O16" s="61">
        <f>RANK(N16,N$8:N$16,0)</f>
        <v>6</v>
      </c>
      <c r="P16" s="60">
        <f>VLOOKUP($A16,'Return Data'!$B$7:$R$2292,15,0)</f>
        <v>7.1327999999999996</v>
      </c>
      <c r="Q16" s="61">
        <f>RANK(P16,P$8:P$16,0)</f>
        <v>7</v>
      </c>
      <c r="R16" s="60">
        <f>VLOOKUP($A16,'Return Data'!$B$7:$R$2292,16,0)</f>
        <v>7.3925999999999998</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0.15368888888888885</v>
      </c>
      <c r="E18" s="69"/>
      <c r="F18" s="70">
        <f>AVERAGE(F8:F16)</f>
        <v>1.6118222222222225</v>
      </c>
      <c r="G18" s="69"/>
      <c r="H18" s="70">
        <f>AVERAGE(H8:H16)</f>
        <v>1.8328777777777776</v>
      </c>
      <c r="I18" s="69"/>
      <c r="J18" s="70">
        <f>AVERAGE(J8:J16)</f>
        <v>7.1596777777777776</v>
      </c>
      <c r="K18" s="69"/>
      <c r="L18" s="70">
        <f>AVERAGE(L8:L16)</f>
        <v>17.4121375</v>
      </c>
      <c r="M18" s="69"/>
      <c r="N18" s="70">
        <f>AVERAGE(N8:N16)</f>
        <v>14.139362499999999</v>
      </c>
      <c r="O18" s="69"/>
      <c r="P18" s="70">
        <f>AVERAGE(P8:P16)</f>
        <v>9.9302124999999997</v>
      </c>
      <c r="Q18" s="69"/>
      <c r="R18" s="70">
        <f>AVERAGE(R8:R16)</f>
        <v>11.074533333333333</v>
      </c>
      <c r="S18" s="71"/>
    </row>
    <row r="19" spans="1:19" x14ac:dyDescent="0.3">
      <c r="A19" s="68" t="s">
        <v>28</v>
      </c>
      <c r="B19" s="69"/>
      <c r="C19" s="69"/>
      <c r="D19" s="70">
        <f>MIN(D8:D16)</f>
        <v>-4.5011999999999999</v>
      </c>
      <c r="E19" s="69"/>
      <c r="F19" s="70">
        <f>MIN(F8:F16)</f>
        <v>-2.0937999999999999</v>
      </c>
      <c r="G19" s="69"/>
      <c r="H19" s="70">
        <f>MIN(H8:H16)</f>
        <v>-4.7535999999999996</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3.5562999999999998</v>
      </c>
      <c r="E20" s="73"/>
      <c r="F20" s="74">
        <f>MAX(F8:F16)</f>
        <v>5.4492000000000003</v>
      </c>
      <c r="G20" s="73"/>
      <c r="H20" s="74">
        <f>MAX(H8:H16)</f>
        <v>6.5872000000000002</v>
      </c>
      <c r="I20" s="73"/>
      <c r="J20" s="74">
        <f>MAX(J8:J16)</f>
        <v>19.180900000000001</v>
      </c>
      <c r="K20" s="73"/>
      <c r="L20" s="74">
        <f>MAX(L8:L16)</f>
        <v>38.927399999999999</v>
      </c>
      <c r="M20" s="73"/>
      <c r="N20" s="74">
        <f>MAX(N8:N16)</f>
        <v>29.4895</v>
      </c>
      <c r="O20" s="73"/>
      <c r="P20" s="74">
        <f>MAX(P8:P16)</f>
        <v>18.3644</v>
      </c>
      <c r="Q20" s="73"/>
      <c r="R20" s="74">
        <f>MAX(R8:R16)</f>
        <v>22.011299999999999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44771</v>
      </c>
      <c r="C8" s="60">
        <f>VLOOKUP($A8,'Return Data'!$B$7:$R$2292,4,0)</f>
        <v>286.6293</v>
      </c>
      <c r="D8" s="60">
        <f>VLOOKUP($A8,'Return Data'!$B$7:$R$2292,5,0)</f>
        <v>9.1199999999999992</v>
      </c>
      <c r="E8" s="61">
        <f>RANK(D8,D$8:D$14,0)</f>
        <v>3</v>
      </c>
      <c r="F8" s="60">
        <f>VLOOKUP($A8,'Return Data'!$B$7:$R$2292,6,0)</f>
        <v>8.5718999999999994</v>
      </c>
      <c r="G8" s="61">
        <f>RANK(F8,F$8:F$14,0)</f>
        <v>5</v>
      </c>
      <c r="H8" s="60">
        <f>VLOOKUP($A8,'Return Data'!$B$7:$R$2292,7,0)</f>
        <v>6.2253999999999996</v>
      </c>
      <c r="I8" s="61">
        <f>RANK(H8,H$8:H$14,0)</f>
        <v>5</v>
      </c>
      <c r="J8" s="60">
        <f>VLOOKUP($A8,'Return Data'!$B$7:$R$2292,8,0)</f>
        <v>4.1223999999999998</v>
      </c>
      <c r="K8" s="61">
        <f>RANK(J8,J$8:J$14,0)</f>
        <v>5</v>
      </c>
      <c r="L8" s="60">
        <f>VLOOKUP($A8,'Return Data'!$B$7:$R$2292,9,0)</f>
        <v>7.4566999999999997</v>
      </c>
      <c r="M8" s="61">
        <f>RANK(L8,L$8:L$14,0)</f>
        <v>5</v>
      </c>
      <c r="N8" s="60">
        <f>VLOOKUP($A8,'Return Data'!$B$7:$R$2292,10,0)</f>
        <v>3.1861000000000002</v>
      </c>
      <c r="O8" s="61">
        <f>RANK(N8,N$8:N$14,0)</f>
        <v>1</v>
      </c>
      <c r="P8" s="60">
        <f>VLOOKUP($A8,'Return Data'!$B$7:$R$2292,11,0)</f>
        <v>4.0526999999999997</v>
      </c>
      <c r="Q8" s="61">
        <f>RANK(P8,P$8:P$14,0)</f>
        <v>1</v>
      </c>
      <c r="R8" s="60">
        <f>VLOOKUP($A8,'Return Data'!$B$7:$R$2292,12,0)</f>
        <v>3.9030999999999998</v>
      </c>
      <c r="S8" s="61">
        <f>RANK(R8,R$8:R$14,0)</f>
        <v>1</v>
      </c>
      <c r="T8" s="60">
        <f>VLOOKUP($A8,'Return Data'!$B$7:$R$2292,13,0)</f>
        <v>3.8239999999999998</v>
      </c>
      <c r="U8" s="61">
        <f>RANK(T8,T$8:T$14,0)</f>
        <v>1</v>
      </c>
      <c r="V8" s="60">
        <f>VLOOKUP($A8,'Return Data'!$B$7:$R$2292,17,0)</f>
        <v>4.4901</v>
      </c>
      <c r="W8" s="61">
        <f>RANK(V8,V$8:V$14,0)</f>
        <v>4</v>
      </c>
      <c r="X8" s="60">
        <f>VLOOKUP($A8,'Return Data'!$B$7:$R$2292,14,0)</f>
        <v>6.1334999999999997</v>
      </c>
      <c r="Y8" s="61">
        <f>RANK(X8,X$8:X$14,0)</f>
        <v>4</v>
      </c>
      <c r="Z8" s="60">
        <f>VLOOKUP($A8,'Return Data'!$B$7:$R$2292,16,0)</f>
        <v>8.0510000000000002</v>
      </c>
      <c r="AA8" s="62">
        <f>RANK(Z8,Z$8:Z$14,0)</f>
        <v>2</v>
      </c>
    </row>
    <row r="9" spans="1:27" x14ac:dyDescent="0.3">
      <c r="A9" s="58" t="s">
        <v>774</v>
      </c>
      <c r="B9" s="59">
        <f>VLOOKUP($A9,'Return Data'!$B$7:$R$2292,3,0)</f>
        <v>44771</v>
      </c>
      <c r="C9" s="60">
        <f>VLOOKUP($A9,'Return Data'!$B$7:$R$2292,4,0)</f>
        <v>34.930500000000002</v>
      </c>
      <c r="D9" s="60">
        <f>VLOOKUP($A9,'Return Data'!$B$7:$R$2292,5,0)</f>
        <v>8.2568000000000001</v>
      </c>
      <c r="E9" s="61">
        <f t="shared" ref="E9:E14" si="0">RANK(D9,D$8:D$14,0)</f>
        <v>4</v>
      </c>
      <c r="F9" s="60">
        <f>VLOOKUP($A9,'Return Data'!$B$7:$R$2292,6,0)</f>
        <v>11.3306</v>
      </c>
      <c r="G9" s="61">
        <f t="shared" ref="G9:G14" si="1">RANK(F9,F$8:F$14,0)</f>
        <v>3</v>
      </c>
      <c r="H9" s="60">
        <f>VLOOKUP($A9,'Return Data'!$B$7:$R$2292,7,0)</f>
        <v>6.7111000000000001</v>
      </c>
      <c r="I9" s="61">
        <f t="shared" ref="I9:I14" si="2">RANK(H9,H$8:H$14,0)</f>
        <v>3</v>
      </c>
      <c r="J9" s="60">
        <f>VLOOKUP($A9,'Return Data'!$B$7:$R$2292,8,0)</f>
        <v>5.7373000000000003</v>
      </c>
      <c r="K9" s="61">
        <f t="shared" ref="K9:K14" si="3">RANK(J9,J$8:J$14,0)</f>
        <v>3</v>
      </c>
      <c r="L9" s="60">
        <f>VLOOKUP($A9,'Return Data'!$B$7:$R$2292,9,0)</f>
        <v>7.8277999999999999</v>
      </c>
      <c r="M9" s="61">
        <f t="shared" ref="M9:M14" si="4">RANK(L9,L$8:L$14,0)</f>
        <v>4</v>
      </c>
      <c r="N9" s="60">
        <f>VLOOKUP($A9,'Return Data'!$B$7:$R$2292,10,0)</f>
        <v>2.3226</v>
      </c>
      <c r="O9" s="61">
        <f t="shared" ref="O9:O14" si="5">RANK(N9,N$8:N$14,0)</f>
        <v>3</v>
      </c>
      <c r="P9" s="60">
        <f>VLOOKUP($A9,'Return Data'!$B$7:$R$2292,11,0)</f>
        <v>3.0727000000000002</v>
      </c>
      <c r="Q9" s="61">
        <f t="shared" ref="Q9:Q14" si="6">RANK(P9,P$8:P$14,0)</f>
        <v>2</v>
      </c>
      <c r="R9" s="60">
        <f>VLOOKUP($A9,'Return Data'!$B$7:$R$2292,12,0)</f>
        <v>2.8929</v>
      </c>
      <c r="S9" s="61">
        <f t="shared" ref="S9:S14" si="7">RANK(R9,R$8:R$14,0)</f>
        <v>3</v>
      </c>
      <c r="T9" s="60">
        <f>VLOOKUP($A9,'Return Data'!$B$7:$R$2292,13,0)</f>
        <v>3.3584000000000001</v>
      </c>
      <c r="U9" s="61">
        <f t="shared" ref="U9:U14" si="8">RANK(T9,T$8:T$14,0)</f>
        <v>2</v>
      </c>
      <c r="V9" s="60">
        <f>VLOOKUP($A9,'Return Data'!$B$7:$R$2292,17,0)</f>
        <v>4.2622</v>
      </c>
      <c r="W9" s="61">
        <f t="shared" ref="W9:W13" si="9">RANK(V9,V$8:V$14,0)</f>
        <v>5</v>
      </c>
      <c r="X9" s="60">
        <f>VLOOKUP($A9,'Return Data'!$B$7:$R$2292,14,0)</f>
        <v>5.2961</v>
      </c>
      <c r="Y9" s="61">
        <f t="shared" ref="Y9:Y13" si="10">RANK(X9,X$8:X$14,0)</f>
        <v>5</v>
      </c>
      <c r="Z9" s="60">
        <f>VLOOKUP($A9,'Return Data'!$B$7:$R$2292,16,0)</f>
        <v>6.6924000000000001</v>
      </c>
      <c r="AA9" s="62">
        <f t="shared" ref="AA9:AA14" si="11">RANK(Z9,Z$8:Z$14,0)</f>
        <v>5</v>
      </c>
    </row>
    <row r="10" spans="1:27" x14ac:dyDescent="0.3">
      <c r="A10" s="58" t="s">
        <v>776</v>
      </c>
      <c r="B10" s="59">
        <f>VLOOKUP($A10,'Return Data'!$B$7:$R$2292,3,0)</f>
        <v>44771</v>
      </c>
      <c r="C10" s="60">
        <f>VLOOKUP($A10,'Return Data'!$B$7:$R$2292,4,0)</f>
        <v>40.409999999999997</v>
      </c>
      <c r="D10" s="60">
        <f>VLOOKUP($A10,'Return Data'!$B$7:$R$2292,5,0)</f>
        <v>7.8598999999999997</v>
      </c>
      <c r="E10" s="61">
        <f t="shared" si="0"/>
        <v>5</v>
      </c>
      <c r="F10" s="60">
        <f>VLOOKUP($A10,'Return Data'!$B$7:$R$2292,6,0)</f>
        <v>9.7025000000000006</v>
      </c>
      <c r="G10" s="61">
        <f t="shared" si="1"/>
        <v>4</v>
      </c>
      <c r="H10" s="60">
        <f>VLOOKUP($A10,'Return Data'!$B$7:$R$2292,7,0)</f>
        <v>6.3174000000000001</v>
      </c>
      <c r="I10" s="61">
        <f t="shared" si="2"/>
        <v>4</v>
      </c>
      <c r="J10" s="60">
        <f>VLOOKUP($A10,'Return Data'!$B$7:$R$2292,8,0)</f>
        <v>5.8777999999999997</v>
      </c>
      <c r="K10" s="61">
        <f t="shared" si="3"/>
        <v>2</v>
      </c>
      <c r="L10" s="60">
        <f>VLOOKUP($A10,'Return Data'!$B$7:$R$2292,9,0)</f>
        <v>8.6295000000000002</v>
      </c>
      <c r="M10" s="61">
        <f t="shared" si="4"/>
        <v>3</v>
      </c>
      <c r="N10" s="60">
        <f>VLOOKUP($A10,'Return Data'!$B$7:$R$2292,10,0)</f>
        <v>1.9509000000000001</v>
      </c>
      <c r="O10" s="61">
        <f t="shared" si="5"/>
        <v>5</v>
      </c>
      <c r="P10" s="60">
        <f>VLOOKUP($A10,'Return Data'!$B$7:$R$2292,11,0)</f>
        <v>2.8229000000000002</v>
      </c>
      <c r="Q10" s="61">
        <f t="shared" si="6"/>
        <v>4</v>
      </c>
      <c r="R10" s="60">
        <f>VLOOKUP($A10,'Return Data'!$B$7:$R$2292,12,0)</f>
        <v>2.8883000000000001</v>
      </c>
      <c r="S10" s="61">
        <f t="shared" si="7"/>
        <v>4</v>
      </c>
      <c r="T10" s="60">
        <f>VLOOKUP($A10,'Return Data'!$B$7:$R$2292,13,0)</f>
        <v>3.3382000000000001</v>
      </c>
      <c r="U10" s="61">
        <f t="shared" si="8"/>
        <v>3</v>
      </c>
      <c r="V10" s="60">
        <f>VLOOKUP($A10,'Return Data'!$B$7:$R$2292,17,0)</f>
        <v>4.8185000000000002</v>
      </c>
      <c r="W10" s="61">
        <f t="shared" si="9"/>
        <v>2</v>
      </c>
      <c r="X10" s="60">
        <f>VLOOKUP($A10,'Return Data'!$B$7:$R$2292,14,0)</f>
        <v>6.32</v>
      </c>
      <c r="Y10" s="61">
        <f t="shared" si="10"/>
        <v>3</v>
      </c>
      <c r="Z10" s="60">
        <f>VLOOKUP($A10,'Return Data'!$B$7:$R$2292,16,0)</f>
        <v>7.8296000000000001</v>
      </c>
      <c r="AA10" s="62">
        <f t="shared" si="11"/>
        <v>4</v>
      </c>
    </row>
    <row r="11" spans="1:27" x14ac:dyDescent="0.3">
      <c r="A11" s="58" t="s">
        <v>778</v>
      </c>
      <c r="B11" s="59">
        <f>VLOOKUP($A11,'Return Data'!$B$7:$R$2292,3,0)</f>
        <v>44771</v>
      </c>
      <c r="C11" s="60">
        <f>VLOOKUP($A11,'Return Data'!$B$7:$R$2292,4,0)</f>
        <v>362.24610000000001</v>
      </c>
      <c r="D11" s="60">
        <f>VLOOKUP($A11,'Return Data'!$B$7:$R$2292,5,0)</f>
        <v>-14.292299999999999</v>
      </c>
      <c r="E11" s="61">
        <f t="shared" si="0"/>
        <v>7</v>
      </c>
      <c r="F11" s="60">
        <f>VLOOKUP($A11,'Return Data'!$B$7:$R$2292,6,0)</f>
        <v>16.139700000000001</v>
      </c>
      <c r="G11" s="61">
        <f t="shared" si="1"/>
        <v>1</v>
      </c>
      <c r="H11" s="60">
        <f>VLOOKUP($A11,'Return Data'!$B$7:$R$2292,7,0)</f>
        <v>7.2907999999999999</v>
      </c>
      <c r="I11" s="61">
        <f t="shared" si="2"/>
        <v>2</v>
      </c>
      <c r="J11" s="60">
        <f>VLOOKUP($A11,'Return Data'!$B$7:$R$2292,8,0)</f>
        <v>5.4336000000000002</v>
      </c>
      <c r="K11" s="61">
        <f t="shared" si="3"/>
        <v>4</v>
      </c>
      <c r="L11" s="60">
        <f>VLOOKUP($A11,'Return Data'!$B$7:$R$2292,9,0)</f>
        <v>13.068099999999999</v>
      </c>
      <c r="M11" s="61">
        <f t="shared" si="4"/>
        <v>1</v>
      </c>
      <c r="N11" s="60">
        <f>VLOOKUP($A11,'Return Data'!$B$7:$R$2292,10,0)</f>
        <v>1.0740000000000001</v>
      </c>
      <c r="O11" s="61">
        <f t="shared" si="5"/>
        <v>6</v>
      </c>
      <c r="P11" s="60">
        <f>VLOOKUP($A11,'Return Data'!$B$7:$R$2292,11,0)</f>
        <v>1.7798</v>
      </c>
      <c r="Q11" s="61">
        <f t="shared" si="6"/>
        <v>7</v>
      </c>
      <c r="R11" s="60">
        <f>VLOOKUP($A11,'Return Data'!$B$7:$R$2292,12,0)</f>
        <v>1.5902000000000001</v>
      </c>
      <c r="S11" s="61">
        <f t="shared" si="7"/>
        <v>7</v>
      </c>
      <c r="T11" s="60">
        <f>VLOOKUP($A11,'Return Data'!$B$7:$R$2292,13,0)</f>
        <v>2.7132999999999998</v>
      </c>
      <c r="U11" s="61">
        <f t="shared" si="8"/>
        <v>7</v>
      </c>
      <c r="V11" s="60">
        <f>VLOOKUP($A11,'Return Data'!$B$7:$R$2292,17,0)</f>
        <v>4.8373999999999997</v>
      </c>
      <c r="W11" s="61">
        <f t="shared" si="9"/>
        <v>1</v>
      </c>
      <c r="X11" s="60">
        <f>VLOOKUP($A11,'Return Data'!$B$7:$R$2292,14,0)</f>
        <v>6.5625999999999998</v>
      </c>
      <c r="Y11" s="61">
        <f t="shared" si="10"/>
        <v>2</v>
      </c>
      <c r="Z11" s="60">
        <f>VLOOKUP($A11,'Return Data'!$B$7:$R$2292,16,0)</f>
        <v>8.1796000000000006</v>
      </c>
      <c r="AA11" s="62">
        <f t="shared" si="11"/>
        <v>1</v>
      </c>
    </row>
    <row r="12" spans="1:27" x14ac:dyDescent="0.3">
      <c r="A12" s="58" t="s">
        <v>779</v>
      </c>
      <c r="B12" s="59">
        <f>VLOOKUP($A12,'Return Data'!$B$7:$R$2292,3,0)</f>
        <v>44771</v>
      </c>
      <c r="C12" s="60">
        <f>VLOOKUP($A12,'Return Data'!$B$7:$R$2292,4,0)</f>
        <v>1229.7950000000001</v>
      </c>
      <c r="D12" s="60">
        <f>VLOOKUP($A12,'Return Data'!$B$7:$R$2292,5,0)</f>
        <v>13.731999999999999</v>
      </c>
      <c r="E12" s="61">
        <f t="shared" si="0"/>
        <v>1</v>
      </c>
      <c r="F12" s="60">
        <f>VLOOKUP($A12,'Return Data'!$B$7:$R$2292,6,0)</f>
        <v>14.4207</v>
      </c>
      <c r="G12" s="61">
        <f t="shared" si="1"/>
        <v>2</v>
      </c>
      <c r="H12" s="60">
        <f>VLOOKUP($A12,'Return Data'!$B$7:$R$2292,7,0)</f>
        <v>10.6496</v>
      </c>
      <c r="I12" s="61">
        <f t="shared" si="2"/>
        <v>1</v>
      </c>
      <c r="J12" s="60">
        <f>VLOOKUP($A12,'Return Data'!$B$7:$R$2292,8,0)</f>
        <v>6.1140999999999996</v>
      </c>
      <c r="K12" s="61">
        <f t="shared" si="3"/>
        <v>1</v>
      </c>
      <c r="L12" s="60">
        <f>VLOOKUP($A12,'Return Data'!$B$7:$R$2292,9,0)</f>
        <v>10.2057</v>
      </c>
      <c r="M12" s="61">
        <f t="shared" si="4"/>
        <v>2</v>
      </c>
      <c r="N12" s="60">
        <f>VLOOKUP($A12,'Return Data'!$B$7:$R$2292,10,0)</f>
        <v>0.67190000000000005</v>
      </c>
      <c r="O12" s="61">
        <f t="shared" si="5"/>
        <v>7</v>
      </c>
      <c r="P12" s="60">
        <f>VLOOKUP($A12,'Return Data'!$B$7:$R$2292,11,0)</f>
        <v>1.8668</v>
      </c>
      <c r="Q12" s="61">
        <f t="shared" si="6"/>
        <v>6</v>
      </c>
      <c r="R12" s="60">
        <f>VLOOKUP($A12,'Return Data'!$B$7:$R$2292,12,0)</f>
        <v>2.3605999999999998</v>
      </c>
      <c r="S12" s="61">
        <f t="shared" si="7"/>
        <v>6</v>
      </c>
      <c r="T12" s="60">
        <f>VLOOKUP($A12,'Return Data'!$B$7:$R$2292,13,0)</f>
        <v>3.1905999999999999</v>
      </c>
      <c r="U12" s="61">
        <f t="shared" si="8"/>
        <v>6</v>
      </c>
      <c r="V12" s="60"/>
      <c r="W12" s="61"/>
      <c r="X12" s="60"/>
      <c r="Y12" s="61"/>
      <c r="Z12" s="60">
        <f>VLOOKUP($A12,'Return Data'!$B$7:$R$2292,16,0)</f>
        <v>6.6539000000000001</v>
      </c>
      <c r="AA12" s="62">
        <f t="shared" si="11"/>
        <v>6</v>
      </c>
    </row>
    <row r="13" spans="1:27" x14ac:dyDescent="0.3">
      <c r="A13" s="58" t="s">
        <v>782</v>
      </c>
      <c r="B13" s="59">
        <f>VLOOKUP($A13,'Return Data'!$B$7:$R$2292,3,0)</f>
        <v>44771</v>
      </c>
      <c r="C13" s="60">
        <f>VLOOKUP($A13,'Return Data'!$B$7:$R$2292,4,0)</f>
        <v>37.981200000000001</v>
      </c>
      <c r="D13" s="60">
        <f>VLOOKUP($A13,'Return Data'!$B$7:$R$2292,5,0)</f>
        <v>9.5164000000000009</v>
      </c>
      <c r="E13" s="61">
        <f t="shared" si="0"/>
        <v>2</v>
      </c>
      <c r="F13" s="60">
        <f>VLOOKUP($A13,'Return Data'!$B$7:$R$2292,6,0)</f>
        <v>5.8329000000000004</v>
      </c>
      <c r="G13" s="61">
        <f t="shared" si="1"/>
        <v>6</v>
      </c>
      <c r="H13" s="60">
        <f>VLOOKUP($A13,'Return Data'!$B$7:$R$2292,7,0)</f>
        <v>4.4519000000000002</v>
      </c>
      <c r="I13" s="61">
        <f t="shared" si="2"/>
        <v>6</v>
      </c>
      <c r="J13" s="60">
        <f>VLOOKUP($A13,'Return Data'!$B$7:$R$2292,8,0)</f>
        <v>3.4159999999999999</v>
      </c>
      <c r="K13" s="61">
        <f t="shared" si="3"/>
        <v>6</v>
      </c>
      <c r="L13" s="60">
        <f>VLOOKUP($A13,'Return Data'!$B$7:$R$2292,9,0)</f>
        <v>6.9295999999999998</v>
      </c>
      <c r="M13" s="61">
        <f t="shared" si="4"/>
        <v>6</v>
      </c>
      <c r="N13" s="60">
        <f>VLOOKUP($A13,'Return Data'!$B$7:$R$2292,10,0)</f>
        <v>2.1371000000000002</v>
      </c>
      <c r="O13" s="61">
        <f t="shared" si="5"/>
        <v>4</v>
      </c>
      <c r="P13" s="60">
        <f>VLOOKUP($A13,'Return Data'!$B$7:$R$2292,11,0)</f>
        <v>2.7669999999999999</v>
      </c>
      <c r="Q13" s="61">
        <f t="shared" si="6"/>
        <v>5</v>
      </c>
      <c r="R13" s="60">
        <f>VLOOKUP($A13,'Return Data'!$B$7:$R$2292,12,0)</f>
        <v>3.0242</v>
      </c>
      <c r="S13" s="61">
        <f t="shared" si="7"/>
        <v>2</v>
      </c>
      <c r="T13" s="60">
        <f>VLOOKUP($A13,'Return Data'!$B$7:$R$2292,13,0)</f>
        <v>3.1983000000000001</v>
      </c>
      <c r="U13" s="61">
        <f t="shared" si="8"/>
        <v>5</v>
      </c>
      <c r="V13" s="60">
        <f>VLOOKUP($A13,'Return Data'!$B$7:$R$2292,17,0)</f>
        <v>4.6247999999999996</v>
      </c>
      <c r="W13" s="61">
        <f t="shared" si="9"/>
        <v>3</v>
      </c>
      <c r="X13" s="60">
        <f>VLOOKUP($A13,'Return Data'!$B$7:$R$2292,14,0)</f>
        <v>6.9729999999999999</v>
      </c>
      <c r="Y13" s="61">
        <f t="shared" si="10"/>
        <v>1</v>
      </c>
      <c r="Z13" s="60">
        <f>VLOOKUP($A13,'Return Data'!$B$7:$R$2292,16,0)</f>
        <v>8.0266000000000002</v>
      </c>
      <c r="AA13" s="62">
        <f t="shared" si="11"/>
        <v>3</v>
      </c>
    </row>
    <row r="14" spans="1:27" x14ac:dyDescent="0.3">
      <c r="A14" s="58" t="s">
        <v>783</v>
      </c>
      <c r="B14" s="59">
        <f>VLOOKUP($A14,'Return Data'!$B$7:$R$2292,3,0)</f>
        <v>44771</v>
      </c>
      <c r="C14" s="60">
        <f>VLOOKUP($A14,'Return Data'!$B$7:$R$2292,4,0)</f>
        <v>1270.2807</v>
      </c>
      <c r="D14" s="60">
        <f>VLOOKUP($A14,'Return Data'!$B$7:$R$2292,5,0)</f>
        <v>0.79879999999999995</v>
      </c>
      <c r="E14" s="61">
        <f t="shared" si="0"/>
        <v>6</v>
      </c>
      <c r="F14" s="60">
        <f>VLOOKUP($A14,'Return Data'!$B$7:$R$2292,6,0)</f>
        <v>2.1372</v>
      </c>
      <c r="G14" s="61">
        <f t="shared" si="1"/>
        <v>7</v>
      </c>
      <c r="H14" s="60">
        <f>VLOOKUP($A14,'Return Data'!$B$7:$R$2292,7,0)</f>
        <v>3.9443999999999999</v>
      </c>
      <c r="I14" s="61">
        <f t="shared" si="2"/>
        <v>7</v>
      </c>
      <c r="J14" s="60">
        <f>VLOOKUP($A14,'Return Data'!$B$7:$R$2292,8,0)</f>
        <v>3.3643000000000001</v>
      </c>
      <c r="K14" s="61">
        <f t="shared" si="3"/>
        <v>7</v>
      </c>
      <c r="L14" s="60">
        <f>VLOOKUP($A14,'Return Data'!$B$7:$R$2292,9,0)</f>
        <v>6.0213999999999999</v>
      </c>
      <c r="M14" s="61">
        <f t="shared" si="4"/>
        <v>7</v>
      </c>
      <c r="N14" s="60">
        <f>VLOOKUP($A14,'Return Data'!$B$7:$R$2292,10,0)</f>
        <v>2.9944999999999999</v>
      </c>
      <c r="O14" s="61">
        <f t="shared" si="5"/>
        <v>2</v>
      </c>
      <c r="P14" s="60">
        <f>VLOOKUP($A14,'Return Data'!$B$7:$R$2292,11,0)</f>
        <v>2.9054000000000002</v>
      </c>
      <c r="Q14" s="61">
        <f t="shared" si="6"/>
        <v>3</v>
      </c>
      <c r="R14" s="60">
        <f>VLOOKUP($A14,'Return Data'!$B$7:$R$2292,12,0)</f>
        <v>2.7995000000000001</v>
      </c>
      <c r="S14" s="61">
        <f t="shared" si="7"/>
        <v>5</v>
      </c>
      <c r="T14" s="60">
        <f>VLOOKUP($A14,'Return Data'!$B$7:$R$2292,13,0)</f>
        <v>3.2555000000000001</v>
      </c>
      <c r="U14" s="61">
        <f t="shared" si="8"/>
        <v>4</v>
      </c>
      <c r="V14" s="60">
        <f>VLOOKUP($A14,'Return Data'!$B$7:$R$2292,17,0)</f>
        <v>3.9878999999999998</v>
      </c>
      <c r="W14" s="61">
        <f t="shared" ref="W14" si="12">RANK(V14,V$8:V$14,0)</f>
        <v>6</v>
      </c>
      <c r="X14" s="60"/>
      <c r="Y14" s="61"/>
      <c r="Z14" s="60">
        <f>VLOOKUP($A14,'Return Data'!$B$7:$R$2292,16,0)</f>
        <v>6.5913000000000004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4.998800000000001</v>
      </c>
      <c r="E16" s="69"/>
      <c r="F16" s="70">
        <f>AVERAGE(F8:F14)</f>
        <v>9.7336428571428577</v>
      </c>
      <c r="G16" s="69"/>
      <c r="H16" s="70">
        <f>AVERAGE(H8:H14)</f>
        <v>6.5129428571428578</v>
      </c>
      <c r="I16" s="69"/>
      <c r="J16" s="70">
        <f>AVERAGE(J8:J14)</f>
        <v>4.8665000000000003</v>
      </c>
      <c r="K16" s="69"/>
      <c r="L16" s="70">
        <f>AVERAGE(L8:L14)</f>
        <v>8.5912571428571436</v>
      </c>
      <c r="M16" s="69"/>
      <c r="N16" s="70">
        <f>AVERAGE(N8:N14)</f>
        <v>2.0481571428571432</v>
      </c>
      <c r="O16" s="69"/>
      <c r="P16" s="70">
        <f>AVERAGE(P8:P14)</f>
        <v>2.7524714285714285</v>
      </c>
      <c r="Q16" s="69"/>
      <c r="R16" s="70">
        <f>AVERAGE(R8:R14)</f>
        <v>2.7798285714285709</v>
      </c>
      <c r="S16" s="69"/>
      <c r="T16" s="70">
        <f>AVERAGE(T8:T14)</f>
        <v>3.2683285714285719</v>
      </c>
      <c r="U16" s="69"/>
      <c r="V16" s="70">
        <f>AVERAGE(V8:V14)</f>
        <v>4.5034833333333335</v>
      </c>
      <c r="W16" s="69"/>
      <c r="X16" s="70">
        <f>AVERAGE(X8:X14)</f>
        <v>6.2570399999999999</v>
      </c>
      <c r="Y16" s="69"/>
      <c r="Z16" s="70">
        <f>AVERAGE(Z8:Z14)</f>
        <v>7.4320571428571425</v>
      </c>
      <c r="AA16" s="71"/>
    </row>
    <row r="17" spans="1:27" x14ac:dyDescent="0.3">
      <c r="A17" s="68" t="s">
        <v>28</v>
      </c>
      <c r="B17" s="69"/>
      <c r="C17" s="69"/>
      <c r="D17" s="70">
        <f>MIN(D8:D14)</f>
        <v>-14.292299999999999</v>
      </c>
      <c r="E17" s="69"/>
      <c r="F17" s="70">
        <f>MIN(F8:F14)</f>
        <v>2.1372</v>
      </c>
      <c r="G17" s="69"/>
      <c r="H17" s="70">
        <f>MIN(H8:H14)</f>
        <v>3.9443999999999999</v>
      </c>
      <c r="I17" s="69"/>
      <c r="J17" s="70">
        <f>MIN(J8:J14)</f>
        <v>3.3643000000000001</v>
      </c>
      <c r="K17" s="69"/>
      <c r="L17" s="70">
        <f>MIN(L8:L14)</f>
        <v>6.0213999999999999</v>
      </c>
      <c r="M17" s="69"/>
      <c r="N17" s="70">
        <f>MIN(N8:N14)</f>
        <v>0.67190000000000005</v>
      </c>
      <c r="O17" s="69"/>
      <c r="P17" s="70">
        <f>MIN(P8:P14)</f>
        <v>1.7798</v>
      </c>
      <c r="Q17" s="69"/>
      <c r="R17" s="70">
        <f>MIN(R8:R14)</f>
        <v>1.5902000000000001</v>
      </c>
      <c r="S17" s="69"/>
      <c r="T17" s="70">
        <f>MIN(T8:T14)</f>
        <v>2.7132999999999998</v>
      </c>
      <c r="U17" s="69"/>
      <c r="V17" s="70">
        <f>MIN(V8:V14)</f>
        <v>3.9878999999999998</v>
      </c>
      <c r="W17" s="69"/>
      <c r="X17" s="70">
        <f>MIN(X8:X14)</f>
        <v>5.2961</v>
      </c>
      <c r="Y17" s="69"/>
      <c r="Z17" s="70">
        <f>MIN(Z8:Z14)</f>
        <v>6.5913000000000004</v>
      </c>
      <c r="AA17" s="71"/>
    </row>
    <row r="18" spans="1:27" ht="15" thickBot="1" x14ac:dyDescent="0.35">
      <c r="A18" s="72" t="s">
        <v>29</v>
      </c>
      <c r="B18" s="73"/>
      <c r="C18" s="73"/>
      <c r="D18" s="74">
        <f>MAX(D8:D14)</f>
        <v>13.731999999999999</v>
      </c>
      <c r="E18" s="73"/>
      <c r="F18" s="74">
        <f>MAX(F8:F14)</f>
        <v>16.139700000000001</v>
      </c>
      <c r="G18" s="73"/>
      <c r="H18" s="74">
        <f>MAX(H8:H14)</f>
        <v>10.6496</v>
      </c>
      <c r="I18" s="73"/>
      <c r="J18" s="74">
        <f>MAX(J8:J14)</f>
        <v>6.1140999999999996</v>
      </c>
      <c r="K18" s="73"/>
      <c r="L18" s="74">
        <f>MAX(L8:L14)</f>
        <v>13.068099999999999</v>
      </c>
      <c r="M18" s="73"/>
      <c r="N18" s="74">
        <f>MAX(N8:N14)</f>
        <v>3.1861000000000002</v>
      </c>
      <c r="O18" s="73"/>
      <c r="P18" s="74">
        <f>MAX(P8:P14)</f>
        <v>4.0526999999999997</v>
      </c>
      <c r="Q18" s="73"/>
      <c r="R18" s="74">
        <f>MAX(R8:R14)</f>
        <v>3.9030999999999998</v>
      </c>
      <c r="S18" s="73"/>
      <c r="T18" s="74">
        <f>MAX(T8:T14)</f>
        <v>3.8239999999999998</v>
      </c>
      <c r="U18" s="73"/>
      <c r="V18" s="74">
        <f>MAX(V8:V14)</f>
        <v>4.8373999999999997</v>
      </c>
      <c r="W18" s="73"/>
      <c r="X18" s="74">
        <f>MAX(X8:X14)</f>
        <v>6.9729999999999999</v>
      </c>
      <c r="Y18" s="73"/>
      <c r="Z18" s="74">
        <f>MAX(Z8:Z14)</f>
        <v>8.1796000000000006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44771</v>
      </c>
      <c r="C8" s="60">
        <f>VLOOKUP($A8,'Return Data'!$B$7:$R$2292,4,0)</f>
        <v>280.6995</v>
      </c>
      <c r="D8" s="60">
        <f>VLOOKUP($A8,'Return Data'!$B$7:$R$2292,5,0)</f>
        <v>8.9093999999999998</v>
      </c>
      <c r="E8" s="61">
        <f>RANK(D8,D$8:D$14,0)</f>
        <v>3</v>
      </c>
      <c r="F8" s="60">
        <f>VLOOKUP($A8,'Return Data'!$B$7:$R$2292,6,0)</f>
        <v>8.3495000000000008</v>
      </c>
      <c r="G8" s="61">
        <f>RANK(F8,F$8:F$14,0)</f>
        <v>5</v>
      </c>
      <c r="H8" s="60">
        <f>VLOOKUP($A8,'Return Data'!$B$7:$R$2292,7,0)</f>
        <v>5.9995000000000003</v>
      </c>
      <c r="I8" s="61">
        <f>RANK(H8,H$8:H$14,0)</f>
        <v>5</v>
      </c>
      <c r="J8" s="60">
        <f>VLOOKUP($A8,'Return Data'!$B$7:$R$2292,8,0)</f>
        <v>3.89</v>
      </c>
      <c r="K8" s="61">
        <f>RANK(J8,J$8:J$14,0)</f>
        <v>5</v>
      </c>
      <c r="L8" s="60">
        <f>VLOOKUP($A8,'Return Data'!$B$7:$R$2292,9,0)</f>
        <v>7.2111999999999998</v>
      </c>
      <c r="M8" s="61">
        <f>RANK(L8,L$8:L$14,0)</f>
        <v>4</v>
      </c>
      <c r="N8" s="60">
        <f>VLOOKUP($A8,'Return Data'!$B$7:$R$2292,10,0)</f>
        <v>2.9327000000000001</v>
      </c>
      <c r="O8" s="61">
        <f>RANK(N8,N$8:N$14,0)</f>
        <v>1</v>
      </c>
      <c r="P8" s="60">
        <f>VLOOKUP($A8,'Return Data'!$B$7:$R$2292,11,0)</f>
        <v>3.7985000000000002</v>
      </c>
      <c r="Q8" s="61">
        <f>RANK(P8,P$8:P$14,0)</f>
        <v>1</v>
      </c>
      <c r="R8" s="60">
        <f>VLOOKUP($A8,'Return Data'!$B$7:$R$2292,12,0)</f>
        <v>3.6577999999999999</v>
      </c>
      <c r="S8" s="61">
        <f>RANK(R8,R$8:R$14,0)</f>
        <v>1</v>
      </c>
      <c r="T8" s="60">
        <f>VLOOKUP($A8,'Return Data'!$B$7:$R$2292,13,0)</f>
        <v>3.5891999999999999</v>
      </c>
      <c r="U8" s="61">
        <f>RANK(T8,T$8:T$14,0)</f>
        <v>1</v>
      </c>
      <c r="V8" s="60">
        <f>VLOOKUP($A8,'Return Data'!$B$7:$R$2292,17,0)</f>
        <v>4.2885999999999997</v>
      </c>
      <c r="W8" s="61">
        <f>RANK(V8,V$8:V$14,0)</f>
        <v>2</v>
      </c>
      <c r="X8" s="60">
        <f>VLOOKUP($A8,'Return Data'!$B$7:$R$2292,14,0)</f>
        <v>5.9237000000000002</v>
      </c>
      <c r="Y8" s="61">
        <f>RANK(X8,X$8:X$14,0)</f>
        <v>3</v>
      </c>
      <c r="Z8" s="60">
        <f>VLOOKUP($A8,'Return Data'!$B$7:$R$2292,16,0)</f>
        <v>8.0341000000000005</v>
      </c>
      <c r="AA8" s="62">
        <f>RANK(Z8,Z$8:Z$14,0)</f>
        <v>1</v>
      </c>
    </row>
    <row r="9" spans="1:27" x14ac:dyDescent="0.3">
      <c r="A9" s="58" t="s">
        <v>773</v>
      </c>
      <c r="B9" s="59">
        <f>VLOOKUP($A9,'Return Data'!$B$7:$R$2292,3,0)</f>
        <v>44771</v>
      </c>
      <c r="C9" s="60">
        <f>VLOOKUP($A9,'Return Data'!$B$7:$R$2292,4,0)</f>
        <v>32.682299999999998</v>
      </c>
      <c r="D9" s="60">
        <f>VLOOKUP($A9,'Return Data'!$B$7:$R$2292,5,0)</f>
        <v>7.5959000000000003</v>
      </c>
      <c r="E9" s="61">
        <f t="shared" ref="E9:E14" si="0">RANK(D9,D$8:D$14,0)</f>
        <v>5</v>
      </c>
      <c r="F9" s="60">
        <f>VLOOKUP($A9,'Return Data'!$B$7:$R$2292,6,0)</f>
        <v>10.6563</v>
      </c>
      <c r="G9" s="61">
        <f t="shared" ref="G9:G14" si="1">RANK(F9,F$8:F$14,0)</f>
        <v>3</v>
      </c>
      <c r="H9" s="60">
        <f>VLOOKUP($A9,'Return Data'!$B$7:$R$2292,7,0)</f>
        <v>6.0217999999999998</v>
      </c>
      <c r="I9" s="61">
        <f t="shared" ref="I9:I14" si="2">RANK(H9,H$8:H$14,0)</f>
        <v>4</v>
      </c>
      <c r="J9" s="60">
        <f>VLOOKUP($A9,'Return Data'!$B$7:$R$2292,8,0)</f>
        <v>5.0354000000000001</v>
      </c>
      <c r="K9" s="61">
        <f t="shared" ref="K9:K14" si="3">RANK(J9,J$8:J$14,0)</f>
        <v>3</v>
      </c>
      <c r="L9" s="60">
        <f>VLOOKUP($A9,'Return Data'!$B$7:$R$2292,9,0)</f>
        <v>7.1295999999999999</v>
      </c>
      <c r="M9" s="61">
        <f t="shared" ref="M9:M14" si="4">RANK(L9,L$8:L$14,0)</f>
        <v>5</v>
      </c>
      <c r="N9" s="60">
        <f>VLOOKUP($A9,'Return Data'!$B$7:$R$2292,10,0)</f>
        <v>1.6253</v>
      </c>
      <c r="O9" s="61">
        <f t="shared" ref="O9:O14" si="5">RANK(N9,N$8:N$14,0)</f>
        <v>5</v>
      </c>
      <c r="P9" s="60">
        <f>VLOOKUP($A9,'Return Data'!$B$7:$R$2292,11,0)</f>
        <v>2.3780999999999999</v>
      </c>
      <c r="Q9" s="61">
        <f t="shared" ref="Q9:Q14" si="6">RANK(P9,P$8:P$14,0)</f>
        <v>5</v>
      </c>
      <c r="R9" s="60">
        <f>VLOOKUP($A9,'Return Data'!$B$7:$R$2292,12,0)</f>
        <v>2.2063999999999999</v>
      </c>
      <c r="S9" s="61">
        <f t="shared" ref="S9:S14" si="7">RANK(R9,R$8:R$14,0)</f>
        <v>5</v>
      </c>
      <c r="T9" s="60">
        <f>VLOOKUP($A9,'Return Data'!$B$7:$R$2292,13,0)</f>
        <v>2.6638000000000002</v>
      </c>
      <c r="U9" s="61">
        <f t="shared" ref="U9:U14" si="8">RANK(T9,T$8:T$14,0)</f>
        <v>6</v>
      </c>
      <c r="V9" s="60">
        <f>VLOOKUP($A9,'Return Data'!$B$7:$R$2292,17,0)</f>
        <v>3.5667</v>
      </c>
      <c r="W9" s="61">
        <f t="shared" ref="W9:W11" si="9">RANK(V9,V$8:V$14,0)</f>
        <v>5</v>
      </c>
      <c r="X9" s="60">
        <f>VLOOKUP($A9,'Return Data'!$B$7:$R$2292,14,0)</f>
        <v>4.6055999999999999</v>
      </c>
      <c r="Y9" s="61">
        <f t="shared" ref="Y9:Y11" si="10">RANK(X9,X$8:X$14,0)</f>
        <v>5</v>
      </c>
      <c r="Z9" s="60">
        <f>VLOOKUP($A9,'Return Data'!$B$7:$R$2292,16,0)</f>
        <v>5.7229999999999999</v>
      </c>
      <c r="AA9" s="62">
        <f t="shared" ref="AA9:AA14" si="11">RANK(Z9,Z$8:Z$14,0)</f>
        <v>6</v>
      </c>
    </row>
    <row r="10" spans="1:27" x14ac:dyDescent="0.3">
      <c r="A10" s="58" t="s">
        <v>775</v>
      </c>
      <c r="B10" s="59">
        <f>VLOOKUP($A10,'Return Data'!$B$7:$R$2292,3,0)</f>
        <v>44771</v>
      </c>
      <c r="C10" s="60">
        <f>VLOOKUP($A10,'Return Data'!$B$7:$R$2292,4,0)</f>
        <v>39.880200000000002</v>
      </c>
      <c r="D10" s="60">
        <f>VLOOKUP($A10,'Return Data'!$B$7:$R$2292,5,0)</f>
        <v>7.6896000000000004</v>
      </c>
      <c r="E10" s="61">
        <f t="shared" si="0"/>
        <v>4</v>
      </c>
      <c r="F10" s="60">
        <f>VLOOKUP($A10,'Return Data'!$B$7:$R$2292,6,0)</f>
        <v>9.5259999999999998</v>
      </c>
      <c r="G10" s="61">
        <f t="shared" si="1"/>
        <v>4</v>
      </c>
      <c r="H10" s="60">
        <f>VLOOKUP($A10,'Return Data'!$B$7:$R$2292,7,0)</f>
        <v>6.1</v>
      </c>
      <c r="I10" s="61">
        <f t="shared" si="2"/>
        <v>3</v>
      </c>
      <c r="J10" s="60">
        <f>VLOOKUP($A10,'Return Data'!$B$7:$R$2292,8,0)</f>
        <v>5.6605999999999996</v>
      </c>
      <c r="K10" s="61">
        <f t="shared" si="3"/>
        <v>2</v>
      </c>
      <c r="L10" s="60">
        <f>VLOOKUP($A10,'Return Data'!$B$7:$R$2292,9,0)</f>
        <v>8.4108000000000001</v>
      </c>
      <c r="M10" s="61">
        <f t="shared" si="4"/>
        <v>3</v>
      </c>
      <c r="N10" s="60">
        <f>VLOOKUP($A10,'Return Data'!$B$7:$R$2292,10,0)</f>
        <v>1.7293000000000001</v>
      </c>
      <c r="O10" s="61">
        <f t="shared" si="5"/>
        <v>4</v>
      </c>
      <c r="P10" s="60">
        <f>VLOOKUP($A10,'Return Data'!$B$7:$R$2292,11,0)</f>
        <v>2.5844999999999998</v>
      </c>
      <c r="Q10" s="61">
        <f t="shared" si="6"/>
        <v>2</v>
      </c>
      <c r="R10" s="60">
        <f>VLOOKUP($A10,'Return Data'!$B$7:$R$2292,12,0)</f>
        <v>2.6431</v>
      </c>
      <c r="S10" s="61">
        <f t="shared" si="7"/>
        <v>3</v>
      </c>
      <c r="T10" s="60">
        <f>VLOOKUP($A10,'Return Data'!$B$7:$R$2292,13,0)</f>
        <v>3.0876999999999999</v>
      </c>
      <c r="U10" s="61">
        <f t="shared" si="8"/>
        <v>2</v>
      </c>
      <c r="V10" s="60">
        <f>VLOOKUP($A10,'Return Data'!$B$7:$R$2292,17,0)</f>
        <v>4.5603999999999996</v>
      </c>
      <c r="W10" s="61">
        <f t="shared" si="9"/>
        <v>1</v>
      </c>
      <c r="X10" s="60">
        <f>VLOOKUP($A10,'Return Data'!$B$7:$R$2292,14,0)</f>
        <v>6.0883000000000003</v>
      </c>
      <c r="Y10" s="61">
        <f t="shared" si="10"/>
        <v>2</v>
      </c>
      <c r="Z10" s="60">
        <f>VLOOKUP($A10,'Return Data'!$B$7:$R$2292,16,0)</f>
        <v>7.7801999999999998</v>
      </c>
      <c r="AA10" s="62">
        <f t="shared" si="11"/>
        <v>2</v>
      </c>
    </row>
    <row r="11" spans="1:27" x14ac:dyDescent="0.3">
      <c r="A11" s="58" t="s">
        <v>777</v>
      </c>
      <c r="B11" s="59">
        <f>VLOOKUP($A11,'Return Data'!$B$7:$R$2292,3,0)</f>
        <v>44771</v>
      </c>
      <c r="C11" s="60">
        <f>VLOOKUP($A11,'Return Data'!$B$7:$R$2292,4,0)</f>
        <v>338.02679999999998</v>
      </c>
      <c r="D11" s="60">
        <f>VLOOKUP($A11,'Return Data'!$B$7:$R$2292,5,0)</f>
        <v>-14.9922</v>
      </c>
      <c r="E11" s="61">
        <f t="shared" si="0"/>
        <v>7</v>
      </c>
      <c r="F11" s="60">
        <f>VLOOKUP($A11,'Return Data'!$B$7:$R$2292,6,0)</f>
        <v>15.4391</v>
      </c>
      <c r="G11" s="61">
        <f t="shared" si="1"/>
        <v>1</v>
      </c>
      <c r="H11" s="60">
        <f>VLOOKUP($A11,'Return Data'!$B$7:$R$2292,7,0)</f>
        <v>6.5903999999999998</v>
      </c>
      <c r="I11" s="61">
        <f t="shared" si="2"/>
        <v>2</v>
      </c>
      <c r="J11" s="60">
        <f>VLOOKUP($A11,'Return Data'!$B$7:$R$2292,8,0)</f>
        <v>4.7327000000000004</v>
      </c>
      <c r="K11" s="61">
        <f t="shared" si="3"/>
        <v>4</v>
      </c>
      <c r="L11" s="60">
        <f>VLOOKUP($A11,'Return Data'!$B$7:$R$2292,9,0)</f>
        <v>12.360900000000001</v>
      </c>
      <c r="M11" s="61">
        <f t="shared" si="4"/>
        <v>1</v>
      </c>
      <c r="N11" s="60">
        <f>VLOOKUP($A11,'Return Data'!$B$7:$R$2292,10,0)</f>
        <v>0.3654</v>
      </c>
      <c r="O11" s="61">
        <f t="shared" si="5"/>
        <v>6</v>
      </c>
      <c r="P11" s="60">
        <f>VLOOKUP($A11,'Return Data'!$B$7:$R$2292,11,0)</f>
        <v>1.0611999999999999</v>
      </c>
      <c r="Q11" s="61">
        <f t="shared" si="6"/>
        <v>7</v>
      </c>
      <c r="R11" s="60">
        <f>VLOOKUP($A11,'Return Data'!$B$7:$R$2292,12,0)</f>
        <v>0.8679</v>
      </c>
      <c r="S11" s="61">
        <f t="shared" si="7"/>
        <v>7</v>
      </c>
      <c r="T11" s="60">
        <f>VLOOKUP($A11,'Return Data'!$B$7:$R$2292,13,0)</f>
        <v>1.9796</v>
      </c>
      <c r="U11" s="61">
        <f t="shared" si="8"/>
        <v>7</v>
      </c>
      <c r="V11" s="60">
        <f>VLOOKUP($A11,'Return Data'!$B$7:$R$2292,17,0)</f>
        <v>4.0869</v>
      </c>
      <c r="W11" s="61">
        <f t="shared" si="9"/>
        <v>4</v>
      </c>
      <c r="X11" s="60">
        <f>VLOOKUP($A11,'Return Data'!$B$7:$R$2292,14,0)</f>
        <v>5.7944000000000004</v>
      </c>
      <c r="Y11" s="61">
        <f t="shared" si="10"/>
        <v>4</v>
      </c>
      <c r="Z11" s="60">
        <f>VLOOKUP($A11,'Return Data'!$B$7:$R$2292,16,0)</f>
        <v>7.5625</v>
      </c>
      <c r="AA11" s="62">
        <f t="shared" si="11"/>
        <v>3</v>
      </c>
    </row>
    <row r="12" spans="1:27" x14ac:dyDescent="0.3">
      <c r="A12" s="58" t="s">
        <v>780</v>
      </c>
      <c r="B12" s="59">
        <f>VLOOKUP($A12,'Return Data'!$B$7:$R$2292,3,0)</f>
        <v>44771</v>
      </c>
      <c r="C12" s="60">
        <f>VLOOKUP($A12,'Return Data'!$B$7:$R$2292,4,0)</f>
        <v>1215.6596</v>
      </c>
      <c r="D12" s="60">
        <f>VLOOKUP($A12,'Return Data'!$B$7:$R$2292,5,0)</f>
        <v>13.3329</v>
      </c>
      <c r="E12" s="61">
        <f t="shared" si="0"/>
        <v>1</v>
      </c>
      <c r="F12" s="60">
        <f>VLOOKUP($A12,'Return Data'!$B$7:$R$2292,6,0)</f>
        <v>14.0197</v>
      </c>
      <c r="G12" s="61">
        <f t="shared" si="1"/>
        <v>2</v>
      </c>
      <c r="H12" s="60">
        <f>VLOOKUP($A12,'Return Data'!$B$7:$R$2292,7,0)</f>
        <v>10.248699999999999</v>
      </c>
      <c r="I12" s="61">
        <f t="shared" si="2"/>
        <v>1</v>
      </c>
      <c r="J12" s="60">
        <f>VLOOKUP($A12,'Return Data'!$B$7:$R$2292,8,0)</f>
        <v>5.7130999999999998</v>
      </c>
      <c r="K12" s="61">
        <f t="shared" si="3"/>
        <v>1</v>
      </c>
      <c r="L12" s="60">
        <f>VLOOKUP($A12,'Return Data'!$B$7:$R$2292,9,0)</f>
        <v>9.8023000000000007</v>
      </c>
      <c r="M12" s="61">
        <f t="shared" si="4"/>
        <v>2</v>
      </c>
      <c r="N12" s="60">
        <f>VLOOKUP($A12,'Return Data'!$B$7:$R$2292,10,0)</f>
        <v>0.27129999999999999</v>
      </c>
      <c r="O12" s="61">
        <f t="shared" si="5"/>
        <v>7</v>
      </c>
      <c r="P12" s="60">
        <f>VLOOKUP($A12,'Return Data'!$B$7:$R$2292,11,0)</f>
        <v>1.4634</v>
      </c>
      <c r="Q12" s="61">
        <f t="shared" si="6"/>
        <v>6</v>
      </c>
      <c r="R12" s="60">
        <f>VLOOKUP($A12,'Return Data'!$B$7:$R$2292,12,0)</f>
        <v>1.954</v>
      </c>
      <c r="S12" s="61">
        <f t="shared" si="7"/>
        <v>6</v>
      </c>
      <c r="T12" s="60">
        <f>VLOOKUP($A12,'Return Data'!$B$7:$R$2292,13,0)</f>
        <v>2.7791000000000001</v>
      </c>
      <c r="U12" s="61">
        <f t="shared" si="8"/>
        <v>4</v>
      </c>
      <c r="V12" s="60"/>
      <c r="W12" s="61"/>
      <c r="X12" s="60"/>
      <c r="Y12" s="61"/>
      <c r="Z12" s="60">
        <f>VLOOKUP($A12,'Return Data'!$B$7:$R$2292,16,0)</f>
        <v>6.2706</v>
      </c>
      <c r="AA12" s="62">
        <f t="shared" si="11"/>
        <v>5</v>
      </c>
    </row>
    <row r="13" spans="1:27" x14ac:dyDescent="0.3">
      <c r="A13" s="58" t="s">
        <v>781</v>
      </c>
      <c r="B13" s="59">
        <f>VLOOKUP($A13,'Return Data'!$B$7:$R$2292,3,0)</f>
        <v>44771</v>
      </c>
      <c r="C13" s="60">
        <f>VLOOKUP($A13,'Return Data'!$B$7:$R$2292,4,0)</f>
        <v>36.4176</v>
      </c>
      <c r="D13" s="60">
        <f>VLOOKUP($A13,'Return Data'!$B$7:$R$2292,5,0)</f>
        <v>9.2231000000000005</v>
      </c>
      <c r="E13" s="61">
        <f t="shared" si="0"/>
        <v>2</v>
      </c>
      <c r="F13" s="60">
        <f>VLOOKUP($A13,'Return Data'!$B$7:$R$2292,6,0)</f>
        <v>5.5148999999999999</v>
      </c>
      <c r="G13" s="61">
        <f t="shared" si="1"/>
        <v>6</v>
      </c>
      <c r="H13" s="60">
        <f>VLOOKUP($A13,'Return Data'!$B$7:$R$2292,7,0)</f>
        <v>4.1269</v>
      </c>
      <c r="I13" s="61">
        <f t="shared" si="2"/>
        <v>6</v>
      </c>
      <c r="J13" s="60">
        <f>VLOOKUP($A13,'Return Data'!$B$7:$R$2292,8,0)</f>
        <v>3.0891999999999999</v>
      </c>
      <c r="K13" s="61">
        <f t="shared" si="3"/>
        <v>6</v>
      </c>
      <c r="L13" s="60">
        <f>VLOOKUP($A13,'Return Data'!$B$7:$R$2292,9,0)</f>
        <v>6.6003999999999996</v>
      </c>
      <c r="M13" s="61">
        <f t="shared" si="4"/>
        <v>6</v>
      </c>
      <c r="N13" s="60">
        <f>VLOOKUP($A13,'Return Data'!$B$7:$R$2292,10,0)</f>
        <v>1.8056000000000001</v>
      </c>
      <c r="O13" s="61">
        <f t="shared" si="5"/>
        <v>3</v>
      </c>
      <c r="P13" s="60">
        <f>VLOOKUP($A13,'Return Data'!$B$7:$R$2292,11,0)</f>
        <v>2.4329000000000001</v>
      </c>
      <c r="Q13" s="61">
        <f t="shared" si="6"/>
        <v>3</v>
      </c>
      <c r="R13" s="60">
        <f>VLOOKUP($A13,'Return Data'!$B$7:$R$2292,12,0)</f>
        <v>2.6875</v>
      </c>
      <c r="S13" s="61">
        <f t="shared" si="7"/>
        <v>2</v>
      </c>
      <c r="T13" s="60">
        <f>VLOOKUP($A13,'Return Data'!$B$7:$R$2292,13,0)</f>
        <v>2.8586</v>
      </c>
      <c r="U13" s="61">
        <f t="shared" si="8"/>
        <v>3</v>
      </c>
      <c r="V13" s="60">
        <f>VLOOKUP($A13,'Return Data'!$B$7:$R$2292,17,0)</f>
        <v>4.274</v>
      </c>
      <c r="W13" s="61">
        <f t="shared" ref="W13:W14" si="12">RANK(V13,V$8:V$14,0)</f>
        <v>3</v>
      </c>
      <c r="X13" s="60">
        <f>VLOOKUP($A13,'Return Data'!$B$7:$R$2292,14,0)</f>
        <v>6.5899000000000001</v>
      </c>
      <c r="Y13" s="61">
        <f t="shared" ref="Y13" si="13">RANK(X13,X$8:X$14,0)</f>
        <v>1</v>
      </c>
      <c r="Z13" s="60">
        <f>VLOOKUP($A13,'Return Data'!$B$7:$R$2292,16,0)</f>
        <v>7.4809999999999999</v>
      </c>
      <c r="AA13" s="62">
        <f t="shared" si="11"/>
        <v>4</v>
      </c>
    </row>
    <row r="14" spans="1:27" x14ac:dyDescent="0.3">
      <c r="A14" s="58" t="s">
        <v>784</v>
      </c>
      <c r="B14" s="59">
        <f>VLOOKUP($A14,'Return Data'!$B$7:$R$2292,3,0)</f>
        <v>44771</v>
      </c>
      <c r="C14" s="60">
        <f>VLOOKUP($A14,'Return Data'!$B$7:$R$2292,4,0)</f>
        <v>1230.79</v>
      </c>
      <c r="D14" s="60">
        <f>VLOOKUP($A14,'Return Data'!$B$7:$R$2292,5,0)</f>
        <v>0.30249999999999999</v>
      </c>
      <c r="E14" s="61">
        <f t="shared" si="0"/>
        <v>6</v>
      </c>
      <c r="F14" s="60">
        <f>VLOOKUP($A14,'Return Data'!$B$7:$R$2292,6,0)</f>
        <v>1.6382000000000001</v>
      </c>
      <c r="G14" s="61">
        <f t="shared" si="1"/>
        <v>7</v>
      </c>
      <c r="H14" s="60">
        <f>VLOOKUP($A14,'Return Data'!$B$7:$R$2292,7,0)</f>
        <v>3.4445000000000001</v>
      </c>
      <c r="I14" s="61">
        <f t="shared" si="2"/>
        <v>7</v>
      </c>
      <c r="J14" s="60">
        <f>VLOOKUP($A14,'Return Data'!$B$7:$R$2292,8,0)</f>
        <v>2.8641000000000001</v>
      </c>
      <c r="K14" s="61">
        <f t="shared" si="3"/>
        <v>7</v>
      </c>
      <c r="L14" s="60">
        <f>VLOOKUP($A14,'Return Data'!$B$7:$R$2292,9,0)</f>
        <v>5.5190999999999999</v>
      </c>
      <c r="M14" s="61">
        <f t="shared" si="4"/>
        <v>7</v>
      </c>
      <c r="N14" s="60">
        <f>VLOOKUP($A14,'Return Data'!$B$7:$R$2292,10,0)</f>
        <v>2.4910999999999999</v>
      </c>
      <c r="O14" s="61">
        <f t="shared" si="5"/>
        <v>2</v>
      </c>
      <c r="P14" s="60">
        <f>VLOOKUP($A14,'Return Data'!$B$7:$R$2292,11,0)</f>
        <v>2.3988</v>
      </c>
      <c r="Q14" s="61">
        <f t="shared" si="6"/>
        <v>4</v>
      </c>
      <c r="R14" s="60">
        <f>VLOOKUP($A14,'Return Data'!$B$7:$R$2292,12,0)</f>
        <v>2.29</v>
      </c>
      <c r="S14" s="61">
        <f t="shared" si="7"/>
        <v>4</v>
      </c>
      <c r="T14" s="60">
        <f>VLOOKUP($A14,'Return Data'!$B$7:$R$2292,13,0)</f>
        <v>2.7088999999999999</v>
      </c>
      <c r="U14" s="61">
        <f t="shared" si="8"/>
        <v>5</v>
      </c>
      <c r="V14" s="60">
        <f>VLOOKUP($A14,'Return Data'!$B$7:$R$2292,17,0)</f>
        <v>3.2507000000000001</v>
      </c>
      <c r="W14" s="61">
        <f t="shared" si="12"/>
        <v>6</v>
      </c>
      <c r="X14" s="60"/>
      <c r="Y14" s="61"/>
      <c r="Z14" s="60">
        <f>VLOOKUP($A14,'Return Data'!$B$7:$R$2292,16,0)</f>
        <v>5.6969000000000003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4.5801714285714281</v>
      </c>
      <c r="E16" s="69"/>
      <c r="F16" s="70">
        <f>AVERAGE(F8:F14)</f>
        <v>9.3062428571428573</v>
      </c>
      <c r="G16" s="69"/>
      <c r="H16" s="70">
        <f>AVERAGE(H8:H14)</f>
        <v>6.0759714285714272</v>
      </c>
      <c r="I16" s="69"/>
      <c r="J16" s="70">
        <f>AVERAGE(J8:J14)</f>
        <v>4.4264428571428578</v>
      </c>
      <c r="K16" s="69"/>
      <c r="L16" s="70">
        <f>AVERAGE(L8:L14)</f>
        <v>8.1477571428571434</v>
      </c>
      <c r="M16" s="69"/>
      <c r="N16" s="70">
        <f>AVERAGE(N8:N14)</f>
        <v>1.602957142857143</v>
      </c>
      <c r="O16" s="69"/>
      <c r="P16" s="70">
        <f>AVERAGE(P8:P14)</f>
        <v>2.3024857142857145</v>
      </c>
      <c r="Q16" s="69"/>
      <c r="R16" s="70">
        <f>AVERAGE(R8:R14)</f>
        <v>2.3295285714285718</v>
      </c>
      <c r="S16" s="69"/>
      <c r="T16" s="70">
        <f>AVERAGE(T8:T14)</f>
        <v>2.8095571428571424</v>
      </c>
      <c r="U16" s="69"/>
      <c r="V16" s="70">
        <f>AVERAGE(V8:V14)</f>
        <v>4.0045500000000009</v>
      </c>
      <c r="W16" s="69"/>
      <c r="X16" s="70">
        <f>AVERAGE(X8:X14)</f>
        <v>5.8003799999999996</v>
      </c>
      <c r="Y16" s="69"/>
      <c r="Z16" s="70">
        <f>AVERAGE(Z8:Z14)</f>
        <v>6.9354714285714296</v>
      </c>
      <c r="AA16" s="71"/>
    </row>
    <row r="17" spans="1:27" x14ac:dyDescent="0.3">
      <c r="A17" s="68" t="s">
        <v>28</v>
      </c>
      <c r="B17" s="69"/>
      <c r="C17" s="69"/>
      <c r="D17" s="70">
        <f>MIN(D8:D14)</f>
        <v>-14.9922</v>
      </c>
      <c r="E17" s="69"/>
      <c r="F17" s="70">
        <f>MIN(F8:F14)</f>
        <v>1.6382000000000001</v>
      </c>
      <c r="G17" s="69"/>
      <c r="H17" s="70">
        <f>MIN(H8:H14)</f>
        <v>3.4445000000000001</v>
      </c>
      <c r="I17" s="69"/>
      <c r="J17" s="70">
        <f>MIN(J8:J14)</f>
        <v>2.8641000000000001</v>
      </c>
      <c r="K17" s="69"/>
      <c r="L17" s="70">
        <f>MIN(L8:L14)</f>
        <v>5.5190999999999999</v>
      </c>
      <c r="M17" s="69"/>
      <c r="N17" s="70">
        <f>MIN(N8:N14)</f>
        <v>0.27129999999999999</v>
      </c>
      <c r="O17" s="69"/>
      <c r="P17" s="70">
        <f>MIN(P8:P14)</f>
        <v>1.0611999999999999</v>
      </c>
      <c r="Q17" s="69"/>
      <c r="R17" s="70">
        <f>MIN(R8:R14)</f>
        <v>0.8679</v>
      </c>
      <c r="S17" s="69"/>
      <c r="T17" s="70">
        <f>MIN(T8:T14)</f>
        <v>1.9796</v>
      </c>
      <c r="U17" s="69"/>
      <c r="V17" s="70">
        <f>MIN(V8:V14)</f>
        <v>3.2507000000000001</v>
      </c>
      <c r="W17" s="69"/>
      <c r="X17" s="70">
        <f>MIN(X8:X14)</f>
        <v>4.6055999999999999</v>
      </c>
      <c r="Y17" s="69"/>
      <c r="Z17" s="70">
        <f>MIN(Z8:Z14)</f>
        <v>5.6969000000000003</v>
      </c>
      <c r="AA17" s="71"/>
    </row>
    <row r="18" spans="1:27" ht="15" thickBot="1" x14ac:dyDescent="0.35">
      <c r="A18" s="72" t="s">
        <v>29</v>
      </c>
      <c r="B18" s="73"/>
      <c r="C18" s="73"/>
      <c r="D18" s="74">
        <f>MAX(D8:D14)</f>
        <v>13.3329</v>
      </c>
      <c r="E18" s="73"/>
      <c r="F18" s="74">
        <f>MAX(F8:F14)</f>
        <v>15.4391</v>
      </c>
      <c r="G18" s="73"/>
      <c r="H18" s="74">
        <f>MAX(H8:H14)</f>
        <v>10.248699999999999</v>
      </c>
      <c r="I18" s="73"/>
      <c r="J18" s="74">
        <f>MAX(J8:J14)</f>
        <v>5.7130999999999998</v>
      </c>
      <c r="K18" s="73"/>
      <c r="L18" s="74">
        <f>MAX(L8:L14)</f>
        <v>12.360900000000001</v>
      </c>
      <c r="M18" s="73"/>
      <c r="N18" s="74">
        <f>MAX(N8:N14)</f>
        <v>2.9327000000000001</v>
      </c>
      <c r="O18" s="73"/>
      <c r="P18" s="74">
        <f>MAX(P8:P14)</f>
        <v>3.7985000000000002</v>
      </c>
      <c r="Q18" s="73"/>
      <c r="R18" s="74">
        <f>MAX(R8:R14)</f>
        <v>3.6577999999999999</v>
      </c>
      <c r="S18" s="73"/>
      <c r="T18" s="74">
        <f>MAX(T8:T14)</f>
        <v>3.5891999999999999</v>
      </c>
      <c r="U18" s="73"/>
      <c r="V18" s="74">
        <f>MAX(V8:V14)</f>
        <v>4.5603999999999996</v>
      </c>
      <c r="W18" s="73"/>
      <c r="X18" s="74">
        <f>MAX(X8:X14)</f>
        <v>6.5899000000000001</v>
      </c>
      <c r="Y18" s="73"/>
      <c r="Z18" s="74">
        <f>MAX(Z8:Z14)</f>
        <v>8.0341000000000005</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44773</v>
      </c>
      <c r="C8" s="60">
        <f>VLOOKUP($A8,'Return Data'!$B$7:$R$2292,4,0)</f>
        <v>347.9522</v>
      </c>
      <c r="D8" s="60">
        <f>VLOOKUP($A8,'Return Data'!$B$7:$R$2292,5,0)</f>
        <v>5.7073999999999998</v>
      </c>
      <c r="E8" s="61">
        <f t="shared" ref="E8:E43" si="0">RANK(D8,D$8:D$43,0)</f>
        <v>2</v>
      </c>
      <c r="F8" s="60">
        <f>VLOOKUP($A8,'Return Data'!$B$7:$R$2292,6,0)</f>
        <v>5.7022000000000004</v>
      </c>
      <c r="G8" s="61">
        <f t="shared" ref="G8:G43" si="1">RANK(F8,F$8:F$43,0)</f>
        <v>4</v>
      </c>
      <c r="H8" s="60">
        <f>VLOOKUP($A8,'Return Data'!$B$7:$R$2292,7,0)</f>
        <v>4.0673000000000004</v>
      </c>
      <c r="I8" s="61">
        <f t="shared" ref="I8:I43" si="2">RANK(H8,H$8:H$43,0)</f>
        <v>29</v>
      </c>
      <c r="J8" s="60">
        <f>VLOOKUP($A8,'Return Data'!$B$7:$R$2292,8,0)</f>
        <v>3.9472</v>
      </c>
      <c r="K8" s="61">
        <f t="shared" ref="K8:K43" si="3">RANK(J8,J$8:J$43,0)</f>
        <v>29</v>
      </c>
      <c r="L8" s="60">
        <f>VLOOKUP($A8,'Return Data'!$B$7:$R$2292,9,0)</f>
        <v>4.6220999999999997</v>
      </c>
      <c r="M8" s="61">
        <f t="shared" ref="M8:M43" si="4">RANK(L8,L$8:L$43,0)</f>
        <v>14</v>
      </c>
      <c r="N8" s="60">
        <f>VLOOKUP($A8,'Return Data'!$B$7:$R$2292,10,0)</f>
        <v>4.3849999999999998</v>
      </c>
      <c r="O8" s="61">
        <f t="shared" ref="O8:O43" si="5">RANK(N8,N$8:N$43,0)</f>
        <v>18</v>
      </c>
      <c r="P8" s="60">
        <f>VLOOKUP($A8,'Return Data'!$B$7:$R$2292,11,0)</f>
        <v>4.0990000000000002</v>
      </c>
      <c r="Q8" s="61">
        <f t="shared" ref="Q8:Q43" si="6">RANK(P8,P$8:P$43,0)</f>
        <v>11</v>
      </c>
      <c r="R8" s="60">
        <f>VLOOKUP($A8,'Return Data'!$B$7:$R$2292,12,0)</f>
        <v>3.9613</v>
      </c>
      <c r="S8" s="61">
        <f t="shared" ref="S8:S43" si="7">RANK(R8,R$8:R$43,0)</f>
        <v>7</v>
      </c>
      <c r="T8" s="60">
        <f>VLOOKUP($A8,'Return Data'!$B$7:$R$2292,13,0)</f>
        <v>3.7944</v>
      </c>
      <c r="U8" s="61">
        <f t="shared" ref="U8:U43" si="8">RANK(T8,T$8:T$43,0)</f>
        <v>7</v>
      </c>
      <c r="V8" s="60">
        <f>VLOOKUP($A8,'Return Data'!$B$7:$R$2292,17,0)</f>
        <v>3.5503999999999998</v>
      </c>
      <c r="W8" s="61">
        <f t="shared" ref="W8:W43" si="9">RANK(V8,V$8:V$43,0)</f>
        <v>10</v>
      </c>
      <c r="X8" s="60">
        <f>VLOOKUP($A8,'Return Data'!$B$7:$R$2292,14,0)</f>
        <v>4.1757</v>
      </c>
      <c r="Y8" s="61">
        <f t="shared" ref="Y8:Y23" si="10">RANK(X8,X$8:X$43,0)</f>
        <v>7</v>
      </c>
      <c r="Z8" s="60">
        <f>VLOOKUP($A8,'Return Data'!$B$7:$R$2292,16,0)</f>
        <v>6.8738999999999999</v>
      </c>
      <c r="AA8" s="62">
        <f t="shared" ref="AA8:AA43" si="11">RANK(Z8,Z$8:Z$43,0)</f>
        <v>3</v>
      </c>
    </row>
    <row r="9" spans="1:27" x14ac:dyDescent="0.3">
      <c r="A9" s="58" t="s">
        <v>119</v>
      </c>
      <c r="B9" s="59">
        <f>VLOOKUP($A9,'Return Data'!$B$7:$R$2292,3,0)</f>
        <v>44773</v>
      </c>
      <c r="C9" s="60">
        <f>VLOOKUP($A9,'Return Data'!$B$7:$R$2292,4,0)</f>
        <v>2397.5781999999999</v>
      </c>
      <c r="D9" s="60">
        <f>VLOOKUP($A9,'Return Data'!$B$7:$R$2292,5,0)</f>
        <v>5.5194000000000001</v>
      </c>
      <c r="E9" s="61">
        <f t="shared" si="0"/>
        <v>13</v>
      </c>
      <c r="F9" s="60">
        <f>VLOOKUP($A9,'Return Data'!$B$7:$R$2292,6,0)</f>
        <v>5.6033999999999997</v>
      </c>
      <c r="G9" s="61">
        <f t="shared" si="1"/>
        <v>8</v>
      </c>
      <c r="H9" s="60">
        <f>VLOOKUP($A9,'Return Data'!$B$7:$R$2292,7,0)</f>
        <v>4.1551999999999998</v>
      </c>
      <c r="I9" s="61">
        <f t="shared" si="2"/>
        <v>20</v>
      </c>
      <c r="J9" s="60">
        <f>VLOOKUP($A9,'Return Data'!$B$7:$R$2292,8,0)</f>
        <v>4.0663</v>
      </c>
      <c r="K9" s="61">
        <f t="shared" si="3"/>
        <v>20</v>
      </c>
      <c r="L9" s="60">
        <f>VLOOKUP($A9,'Return Data'!$B$7:$R$2292,9,0)</f>
        <v>4.6242000000000001</v>
      </c>
      <c r="M9" s="61">
        <f t="shared" si="4"/>
        <v>13</v>
      </c>
      <c r="N9" s="60">
        <f>VLOOKUP($A9,'Return Data'!$B$7:$R$2292,10,0)</f>
        <v>4.4211999999999998</v>
      </c>
      <c r="O9" s="61">
        <f t="shared" si="5"/>
        <v>12</v>
      </c>
      <c r="P9" s="60">
        <f>VLOOKUP($A9,'Return Data'!$B$7:$R$2292,11,0)</f>
        <v>4.0991999999999997</v>
      </c>
      <c r="Q9" s="61">
        <f t="shared" si="6"/>
        <v>10</v>
      </c>
      <c r="R9" s="60">
        <f>VLOOKUP($A9,'Return Data'!$B$7:$R$2292,12,0)</f>
        <v>3.9538000000000002</v>
      </c>
      <c r="S9" s="61">
        <f t="shared" si="7"/>
        <v>8</v>
      </c>
      <c r="T9" s="60">
        <f>VLOOKUP($A9,'Return Data'!$B$7:$R$2292,13,0)</f>
        <v>3.7886000000000002</v>
      </c>
      <c r="U9" s="61">
        <f t="shared" si="8"/>
        <v>10</v>
      </c>
      <c r="V9" s="60">
        <f>VLOOKUP($A9,'Return Data'!$B$7:$R$2292,17,0)</f>
        <v>3.5402</v>
      </c>
      <c r="W9" s="61">
        <f t="shared" si="9"/>
        <v>14</v>
      </c>
      <c r="X9" s="60">
        <f>VLOOKUP($A9,'Return Data'!$B$7:$R$2292,14,0)</f>
        <v>4.1432000000000002</v>
      </c>
      <c r="Y9" s="61">
        <f t="shared" si="10"/>
        <v>13</v>
      </c>
      <c r="Z9" s="60">
        <f>VLOOKUP($A9,'Return Data'!$B$7:$R$2292,16,0)</f>
        <v>6.8273000000000001</v>
      </c>
      <c r="AA9" s="62">
        <f t="shared" si="11"/>
        <v>11</v>
      </c>
    </row>
    <row r="10" spans="1:27" x14ac:dyDescent="0.3">
      <c r="A10" s="58" t="s">
        <v>1979</v>
      </c>
      <c r="B10" s="59">
        <f>VLOOKUP($A10,'Return Data'!$B$7:$R$2292,3,0)</f>
        <v>44773</v>
      </c>
      <c r="C10" s="60">
        <f>VLOOKUP($A10,'Return Data'!$B$7:$R$2292,4,0)</f>
        <v>2488.2788</v>
      </c>
      <c r="D10" s="60">
        <f>VLOOKUP($A10,'Return Data'!$B$7:$R$2292,5,0)</f>
        <v>5.5765000000000002</v>
      </c>
      <c r="E10" s="61">
        <f t="shared" si="0"/>
        <v>6</v>
      </c>
      <c r="F10" s="60">
        <f>VLOOKUP($A10,'Return Data'!$B$7:$R$2292,6,0)</f>
        <v>5.6906999999999996</v>
      </c>
      <c r="G10" s="61">
        <f t="shared" si="1"/>
        <v>5</v>
      </c>
      <c r="H10" s="60">
        <f>VLOOKUP($A10,'Return Data'!$B$7:$R$2292,7,0)</f>
        <v>4.2499000000000002</v>
      </c>
      <c r="I10" s="61">
        <f t="shared" si="2"/>
        <v>17</v>
      </c>
      <c r="J10" s="60">
        <f>VLOOKUP($A10,'Return Data'!$B$7:$R$2292,8,0)</f>
        <v>4.1283000000000003</v>
      </c>
      <c r="K10" s="61">
        <f t="shared" si="3"/>
        <v>16</v>
      </c>
      <c r="L10" s="60">
        <f>VLOOKUP($A10,'Return Data'!$B$7:$R$2292,9,0)</f>
        <v>4.6954000000000002</v>
      </c>
      <c r="M10" s="61">
        <f t="shared" si="4"/>
        <v>5</v>
      </c>
      <c r="N10" s="60">
        <f>VLOOKUP($A10,'Return Data'!$B$7:$R$2292,10,0)</f>
        <v>4.4904000000000002</v>
      </c>
      <c r="O10" s="61">
        <f t="shared" si="5"/>
        <v>3</v>
      </c>
      <c r="P10" s="60">
        <f>VLOOKUP($A10,'Return Data'!$B$7:$R$2292,11,0)</f>
        <v>4.1494999999999997</v>
      </c>
      <c r="Q10" s="61">
        <f t="shared" si="6"/>
        <v>3</v>
      </c>
      <c r="R10" s="60">
        <f>VLOOKUP($A10,'Return Data'!$B$7:$R$2292,12,0)</f>
        <v>3.9937</v>
      </c>
      <c r="S10" s="61">
        <f t="shared" si="7"/>
        <v>5</v>
      </c>
      <c r="T10" s="60">
        <f>VLOOKUP($A10,'Return Data'!$B$7:$R$2292,13,0)</f>
        <v>3.8395999999999999</v>
      </c>
      <c r="U10" s="61">
        <f t="shared" si="8"/>
        <v>3</v>
      </c>
      <c r="V10" s="60">
        <f>VLOOKUP($A10,'Return Data'!$B$7:$R$2292,17,0)</f>
        <v>3.5939999999999999</v>
      </c>
      <c r="W10" s="61">
        <f t="shared" si="9"/>
        <v>6</v>
      </c>
      <c r="X10" s="60">
        <f>VLOOKUP($A10,'Return Data'!$B$7:$R$2292,14,0)</f>
        <v>4.1546000000000003</v>
      </c>
      <c r="Y10" s="61">
        <f t="shared" si="10"/>
        <v>11</v>
      </c>
      <c r="Z10" s="60">
        <f>VLOOKUP($A10,'Return Data'!$B$7:$R$2292,16,0)</f>
        <v>6.8691000000000004</v>
      </c>
      <c r="AA10" s="62">
        <f t="shared" si="11"/>
        <v>4</v>
      </c>
    </row>
    <row r="11" spans="1:27" x14ac:dyDescent="0.3">
      <c r="A11" s="58" t="s">
        <v>2035</v>
      </c>
      <c r="B11" s="59">
        <f>VLOOKUP($A11,'Return Data'!$B$7:$R$2292,3,0)</f>
        <v>44773</v>
      </c>
      <c r="C11" s="60">
        <f>VLOOKUP($A11,'Return Data'!$B$7:$R$2292,4,0)</f>
        <v>2484.2235999999998</v>
      </c>
      <c r="D11" s="60">
        <f>VLOOKUP($A11,'Return Data'!$B$7:$R$2292,5,0)</f>
        <v>5.9353999999999996</v>
      </c>
      <c r="E11" s="61">
        <f t="shared" si="0"/>
        <v>1</v>
      </c>
      <c r="F11" s="60">
        <f>VLOOKUP($A11,'Return Data'!$B$7:$R$2292,6,0)</f>
        <v>5.7309000000000001</v>
      </c>
      <c r="G11" s="61">
        <f t="shared" si="1"/>
        <v>2</v>
      </c>
      <c r="H11" s="60">
        <f>VLOOKUP($A11,'Return Data'!$B$7:$R$2292,7,0)</f>
        <v>4.0312000000000001</v>
      </c>
      <c r="I11" s="61">
        <f t="shared" si="2"/>
        <v>31</v>
      </c>
      <c r="J11" s="60">
        <f>VLOOKUP($A11,'Return Data'!$B$7:$R$2292,8,0)</f>
        <v>3.9731000000000001</v>
      </c>
      <c r="K11" s="61">
        <f t="shared" si="3"/>
        <v>28</v>
      </c>
      <c r="L11" s="60">
        <f>VLOOKUP($A11,'Return Data'!$B$7:$R$2292,9,0)</f>
        <v>4.6684000000000001</v>
      </c>
      <c r="M11" s="61">
        <f t="shared" si="4"/>
        <v>10</v>
      </c>
      <c r="N11" s="60">
        <f>VLOOKUP($A11,'Return Data'!$B$7:$R$2292,10,0)</f>
        <v>4.4767999999999999</v>
      </c>
      <c r="O11" s="61">
        <f t="shared" si="5"/>
        <v>4</v>
      </c>
      <c r="P11" s="60">
        <f>VLOOKUP($A11,'Return Data'!$B$7:$R$2292,11,0)</f>
        <v>4.1327999999999996</v>
      </c>
      <c r="Q11" s="61">
        <f t="shared" si="6"/>
        <v>5</v>
      </c>
      <c r="R11" s="60">
        <f>VLOOKUP($A11,'Return Data'!$B$7:$R$2292,12,0)</f>
        <v>3.9992000000000001</v>
      </c>
      <c r="S11" s="61">
        <f t="shared" si="7"/>
        <v>3</v>
      </c>
      <c r="T11" s="60">
        <f>VLOOKUP($A11,'Return Data'!$B$7:$R$2292,13,0)</f>
        <v>3.8222999999999998</v>
      </c>
      <c r="U11" s="61">
        <f t="shared" si="8"/>
        <v>5</v>
      </c>
      <c r="V11" s="60">
        <f>VLOOKUP($A11,'Return Data'!$B$7:$R$2292,17,0)</f>
        <v>3.5301</v>
      </c>
      <c r="W11" s="61">
        <f t="shared" si="9"/>
        <v>16</v>
      </c>
      <c r="X11" s="60">
        <f>VLOOKUP($A11,'Return Data'!$B$7:$R$2292,14,0)</f>
        <v>4.0701999999999998</v>
      </c>
      <c r="Y11" s="61">
        <f t="shared" si="10"/>
        <v>21</v>
      </c>
      <c r="Z11" s="60">
        <f>VLOOKUP($A11,'Return Data'!$B$7:$R$2292,16,0)</f>
        <v>6.8009000000000004</v>
      </c>
      <c r="AA11" s="62">
        <f t="shared" si="11"/>
        <v>14</v>
      </c>
    </row>
    <row r="12" spans="1:27" x14ac:dyDescent="0.3">
      <c r="A12" s="58" t="s">
        <v>123</v>
      </c>
      <c r="B12" s="59">
        <f>VLOOKUP($A12,'Return Data'!$B$7:$R$2292,3,0)</f>
        <v>44773</v>
      </c>
      <c r="C12" s="60">
        <f>VLOOKUP($A12,'Return Data'!$B$7:$R$2292,4,0)</f>
        <v>2585.5720000000001</v>
      </c>
      <c r="D12" s="60">
        <f>VLOOKUP($A12,'Return Data'!$B$7:$R$2292,5,0)</f>
        <v>5.4781000000000004</v>
      </c>
      <c r="E12" s="61">
        <f t="shared" si="0"/>
        <v>22</v>
      </c>
      <c r="F12" s="60">
        <f>VLOOKUP($A12,'Return Data'!$B$7:$R$2292,6,0)</f>
        <v>5.5090000000000003</v>
      </c>
      <c r="G12" s="61">
        <f t="shared" si="1"/>
        <v>16</v>
      </c>
      <c r="H12" s="60">
        <f>VLOOKUP($A12,'Return Data'!$B$7:$R$2292,7,0)</f>
        <v>4.3680000000000003</v>
      </c>
      <c r="I12" s="61">
        <f t="shared" si="2"/>
        <v>8</v>
      </c>
      <c r="J12" s="60">
        <f>VLOOKUP($A12,'Return Data'!$B$7:$R$2292,8,0)</f>
        <v>4.2545999999999999</v>
      </c>
      <c r="K12" s="61">
        <f t="shared" si="3"/>
        <v>7</v>
      </c>
      <c r="L12" s="60">
        <f>VLOOKUP($A12,'Return Data'!$B$7:$R$2292,9,0)</f>
        <v>4.5895999999999999</v>
      </c>
      <c r="M12" s="61">
        <f t="shared" si="4"/>
        <v>20</v>
      </c>
      <c r="N12" s="60">
        <f>VLOOKUP($A12,'Return Data'!$B$7:$R$2292,10,0)</f>
        <v>4.4221000000000004</v>
      </c>
      <c r="O12" s="61">
        <f t="shared" si="5"/>
        <v>11</v>
      </c>
      <c r="P12" s="60">
        <f>VLOOKUP($A12,'Return Data'!$B$7:$R$2292,11,0)</f>
        <v>4.0125999999999999</v>
      </c>
      <c r="Q12" s="61">
        <f t="shared" si="6"/>
        <v>29</v>
      </c>
      <c r="R12" s="60">
        <f>VLOOKUP($A12,'Return Data'!$B$7:$R$2292,12,0)</f>
        <v>3.8403999999999998</v>
      </c>
      <c r="S12" s="61">
        <f t="shared" si="7"/>
        <v>29</v>
      </c>
      <c r="T12" s="60">
        <f>VLOOKUP($A12,'Return Data'!$B$7:$R$2292,13,0)</f>
        <v>3.6957</v>
      </c>
      <c r="U12" s="61">
        <f t="shared" si="8"/>
        <v>29</v>
      </c>
      <c r="V12" s="60">
        <f>VLOOKUP($A12,'Return Data'!$B$7:$R$2292,17,0)</f>
        <v>3.4378000000000002</v>
      </c>
      <c r="W12" s="61">
        <f t="shared" si="9"/>
        <v>29</v>
      </c>
      <c r="X12" s="60">
        <f>VLOOKUP($A12,'Return Data'!$B$7:$R$2292,14,0)</f>
        <v>3.8376000000000001</v>
      </c>
      <c r="Y12" s="61">
        <f t="shared" si="10"/>
        <v>30</v>
      </c>
      <c r="Z12" s="60">
        <f>VLOOKUP($A12,'Return Data'!$B$7:$R$2292,16,0)</f>
        <v>6.6337000000000002</v>
      </c>
      <c r="AA12" s="62">
        <f t="shared" si="11"/>
        <v>27</v>
      </c>
    </row>
    <row r="13" spans="1:27" x14ac:dyDescent="0.3">
      <c r="A13" s="58" t="s">
        <v>124</v>
      </c>
      <c r="B13" s="59">
        <f>VLOOKUP($A13,'Return Data'!$B$7:$R$2292,3,0)</f>
        <v>44773</v>
      </c>
      <c r="C13" s="60">
        <f>VLOOKUP($A13,'Return Data'!$B$7:$R$2292,4,0)</f>
        <v>3086.0446999999999</v>
      </c>
      <c r="D13" s="60">
        <f>VLOOKUP($A13,'Return Data'!$B$7:$R$2292,5,0)</f>
        <v>5.4768999999999997</v>
      </c>
      <c r="E13" s="61">
        <f t="shared" si="0"/>
        <v>23</v>
      </c>
      <c r="F13" s="60">
        <f>VLOOKUP($A13,'Return Data'!$B$7:$R$2292,6,0)</f>
        <v>5.5815999999999999</v>
      </c>
      <c r="G13" s="61">
        <f t="shared" si="1"/>
        <v>12</v>
      </c>
      <c r="H13" s="60">
        <f>VLOOKUP($A13,'Return Data'!$B$7:$R$2292,7,0)</f>
        <v>4.4325999999999999</v>
      </c>
      <c r="I13" s="61">
        <f t="shared" si="2"/>
        <v>6</v>
      </c>
      <c r="J13" s="60">
        <f>VLOOKUP($A13,'Return Data'!$B$7:$R$2292,8,0)</f>
        <v>4.2900999999999998</v>
      </c>
      <c r="K13" s="61">
        <f t="shared" si="3"/>
        <v>5</v>
      </c>
      <c r="L13" s="60">
        <f>VLOOKUP($A13,'Return Data'!$B$7:$R$2292,9,0)</f>
        <v>4.7228000000000003</v>
      </c>
      <c r="M13" s="61">
        <f t="shared" si="4"/>
        <v>4</v>
      </c>
      <c r="N13" s="60">
        <f>VLOOKUP($A13,'Return Data'!$B$7:$R$2292,10,0)</f>
        <v>4.4222999999999999</v>
      </c>
      <c r="O13" s="61">
        <f t="shared" si="5"/>
        <v>10</v>
      </c>
      <c r="P13" s="60">
        <f>VLOOKUP($A13,'Return Data'!$B$7:$R$2292,11,0)</f>
        <v>4.0888</v>
      </c>
      <c r="Q13" s="61">
        <f t="shared" si="6"/>
        <v>12</v>
      </c>
      <c r="R13" s="60">
        <f>VLOOKUP($A13,'Return Data'!$B$7:$R$2292,12,0)</f>
        <v>3.9398</v>
      </c>
      <c r="S13" s="61">
        <f t="shared" si="7"/>
        <v>13</v>
      </c>
      <c r="T13" s="60">
        <f>VLOOKUP($A13,'Return Data'!$B$7:$R$2292,13,0)</f>
        <v>3.7774999999999999</v>
      </c>
      <c r="U13" s="61">
        <f t="shared" si="8"/>
        <v>14</v>
      </c>
      <c r="V13" s="60">
        <f>VLOOKUP($A13,'Return Data'!$B$7:$R$2292,17,0)</f>
        <v>3.5251999999999999</v>
      </c>
      <c r="W13" s="61">
        <f t="shared" si="9"/>
        <v>17</v>
      </c>
      <c r="X13" s="60">
        <f>VLOOKUP($A13,'Return Data'!$B$7:$R$2292,14,0)</f>
        <v>4.0937000000000001</v>
      </c>
      <c r="Y13" s="61">
        <f t="shared" si="10"/>
        <v>18</v>
      </c>
      <c r="Z13" s="60">
        <f>VLOOKUP($A13,'Return Data'!$B$7:$R$2292,16,0)</f>
        <v>6.7923</v>
      </c>
      <c r="AA13" s="62">
        <f t="shared" si="11"/>
        <v>16</v>
      </c>
    </row>
    <row r="14" spans="1:27" x14ac:dyDescent="0.3">
      <c r="A14" s="58" t="s">
        <v>125</v>
      </c>
      <c r="B14" s="59">
        <f>VLOOKUP($A14,'Return Data'!$B$7:$R$2292,3,0)</f>
        <v>44773</v>
      </c>
      <c r="C14" s="60">
        <f>VLOOKUP($A14,'Return Data'!$B$7:$R$2292,4,0)</f>
        <v>2785.3706999999999</v>
      </c>
      <c r="D14" s="60">
        <f>VLOOKUP($A14,'Return Data'!$B$7:$R$2292,5,0)</f>
        <v>5.5216000000000003</v>
      </c>
      <c r="E14" s="61">
        <f t="shared" si="0"/>
        <v>12</v>
      </c>
      <c r="F14" s="60">
        <f>VLOOKUP($A14,'Return Data'!$B$7:$R$2292,6,0)</f>
        <v>5.6128999999999998</v>
      </c>
      <c r="G14" s="61">
        <f t="shared" si="1"/>
        <v>7</v>
      </c>
      <c r="H14" s="60">
        <f>VLOOKUP($A14,'Return Data'!$B$7:$R$2292,7,0)</f>
        <v>4.0928000000000004</v>
      </c>
      <c r="I14" s="61">
        <f t="shared" si="2"/>
        <v>24</v>
      </c>
      <c r="J14" s="60">
        <f>VLOOKUP($A14,'Return Data'!$B$7:$R$2292,8,0)</f>
        <v>3.9796</v>
      </c>
      <c r="K14" s="61">
        <f t="shared" si="3"/>
        <v>27</v>
      </c>
      <c r="L14" s="60">
        <f>VLOOKUP($A14,'Return Data'!$B$7:$R$2292,9,0)</f>
        <v>4.6748000000000003</v>
      </c>
      <c r="M14" s="61">
        <f t="shared" si="4"/>
        <v>9</v>
      </c>
      <c r="N14" s="60">
        <f>VLOOKUP($A14,'Return Data'!$B$7:$R$2292,10,0)</f>
        <v>4.2859999999999996</v>
      </c>
      <c r="O14" s="61">
        <f t="shared" si="5"/>
        <v>29</v>
      </c>
      <c r="P14" s="60">
        <f>VLOOKUP($A14,'Return Data'!$B$7:$R$2292,11,0)</f>
        <v>3.9910999999999999</v>
      </c>
      <c r="Q14" s="61">
        <f t="shared" si="6"/>
        <v>30</v>
      </c>
      <c r="R14" s="60">
        <f>VLOOKUP($A14,'Return Data'!$B$7:$R$2292,12,0)</f>
        <v>3.8767</v>
      </c>
      <c r="S14" s="61">
        <f t="shared" si="7"/>
        <v>28</v>
      </c>
      <c r="T14" s="60">
        <f>VLOOKUP($A14,'Return Data'!$B$7:$R$2292,13,0)</f>
        <v>3.7515000000000001</v>
      </c>
      <c r="U14" s="61">
        <f t="shared" si="8"/>
        <v>20</v>
      </c>
      <c r="V14" s="60">
        <f>VLOOKUP($A14,'Return Data'!$B$7:$R$2292,17,0)</f>
        <v>3.5949</v>
      </c>
      <c r="W14" s="61">
        <f t="shared" si="9"/>
        <v>5</v>
      </c>
      <c r="X14" s="60">
        <f>VLOOKUP($A14,'Return Data'!$B$7:$R$2292,14,0)</f>
        <v>4.2134</v>
      </c>
      <c r="Y14" s="61">
        <f t="shared" si="10"/>
        <v>4</v>
      </c>
      <c r="Z14" s="60">
        <f>VLOOKUP($A14,'Return Data'!$B$7:$R$2292,16,0)</f>
        <v>6.7508999999999997</v>
      </c>
      <c r="AA14" s="62">
        <f t="shared" si="11"/>
        <v>25</v>
      </c>
    </row>
    <row r="15" spans="1:27" x14ac:dyDescent="0.3">
      <c r="A15" s="58" t="s">
        <v>127</v>
      </c>
      <c r="B15" s="59">
        <f>VLOOKUP($A15,'Return Data'!$B$7:$R$2292,3,0)</f>
        <v>44773</v>
      </c>
      <c r="C15" s="60">
        <f>VLOOKUP($A15,'Return Data'!$B$7:$R$2292,4,0)</f>
        <v>3243.4049</v>
      </c>
      <c r="D15" s="60">
        <f>VLOOKUP($A15,'Return Data'!$B$7:$R$2292,5,0)</f>
        <v>5.4577</v>
      </c>
      <c r="E15" s="61">
        <f t="shared" si="0"/>
        <v>25</v>
      </c>
      <c r="F15" s="60">
        <f>VLOOKUP($A15,'Return Data'!$B$7:$R$2292,6,0)</f>
        <v>5.3726000000000003</v>
      </c>
      <c r="G15" s="61">
        <f t="shared" si="1"/>
        <v>26</v>
      </c>
      <c r="H15" s="60">
        <f>VLOOKUP($A15,'Return Data'!$B$7:$R$2292,7,0)</f>
        <v>3.9401000000000002</v>
      </c>
      <c r="I15" s="61">
        <f t="shared" si="2"/>
        <v>35</v>
      </c>
      <c r="J15" s="60">
        <f>VLOOKUP($A15,'Return Data'!$B$7:$R$2292,8,0)</f>
        <v>3.8393000000000002</v>
      </c>
      <c r="K15" s="61">
        <f t="shared" si="3"/>
        <v>33</v>
      </c>
      <c r="L15" s="60">
        <f>VLOOKUP($A15,'Return Data'!$B$7:$R$2292,9,0)</f>
        <v>4.5263999999999998</v>
      </c>
      <c r="M15" s="61">
        <f t="shared" si="4"/>
        <v>28</v>
      </c>
      <c r="N15" s="60">
        <f>VLOOKUP($A15,'Return Data'!$B$7:$R$2292,10,0)</f>
        <v>4.3041</v>
      </c>
      <c r="O15" s="61">
        <f t="shared" si="5"/>
        <v>27</v>
      </c>
      <c r="P15" s="60">
        <f>VLOOKUP($A15,'Return Data'!$B$7:$R$2292,11,0)</f>
        <v>4.0301999999999998</v>
      </c>
      <c r="Q15" s="61">
        <f t="shared" si="6"/>
        <v>23</v>
      </c>
      <c r="R15" s="60">
        <f>VLOOKUP($A15,'Return Data'!$B$7:$R$2292,12,0)</f>
        <v>3.9104999999999999</v>
      </c>
      <c r="S15" s="61">
        <f t="shared" si="7"/>
        <v>18</v>
      </c>
      <c r="T15" s="60">
        <f>VLOOKUP($A15,'Return Data'!$B$7:$R$2292,13,0)</f>
        <v>3.7585000000000002</v>
      </c>
      <c r="U15" s="61">
        <f t="shared" si="8"/>
        <v>17</v>
      </c>
      <c r="V15" s="60">
        <f>VLOOKUP($A15,'Return Data'!$B$7:$R$2292,17,0)</f>
        <v>3.5135999999999998</v>
      </c>
      <c r="W15" s="61">
        <f t="shared" si="9"/>
        <v>22</v>
      </c>
      <c r="X15" s="60">
        <f>VLOOKUP($A15,'Return Data'!$B$7:$R$2292,14,0)</f>
        <v>4.2069000000000001</v>
      </c>
      <c r="Y15" s="61">
        <f t="shared" si="10"/>
        <v>5</v>
      </c>
      <c r="Z15" s="60">
        <f>VLOOKUP($A15,'Return Data'!$B$7:$R$2292,16,0)</f>
        <v>6.9086999999999996</v>
      </c>
      <c r="AA15" s="62">
        <f t="shared" si="11"/>
        <v>2</v>
      </c>
    </row>
    <row r="16" spans="1:27" x14ac:dyDescent="0.3">
      <c r="A16" s="58" t="s">
        <v>128</v>
      </c>
      <c r="B16" s="59">
        <f>VLOOKUP($A16,'Return Data'!$B$7:$R$2292,3,0)</f>
        <v>44773</v>
      </c>
      <c r="C16" s="60">
        <f>VLOOKUP($A16,'Return Data'!$B$7:$R$2292,4,0)</f>
        <v>4242.6237000000001</v>
      </c>
      <c r="D16" s="60">
        <f>VLOOKUP($A16,'Return Data'!$B$7:$R$2292,5,0)</f>
        <v>5.4654999999999996</v>
      </c>
      <c r="E16" s="61">
        <f t="shared" si="0"/>
        <v>24</v>
      </c>
      <c r="F16" s="60">
        <f>VLOOKUP($A16,'Return Data'!$B$7:$R$2292,6,0)</f>
        <v>5.4560000000000004</v>
      </c>
      <c r="G16" s="61">
        <f t="shared" si="1"/>
        <v>21</v>
      </c>
      <c r="H16" s="60">
        <f>VLOOKUP($A16,'Return Data'!$B$7:$R$2292,7,0)</f>
        <v>4.0556999999999999</v>
      </c>
      <c r="I16" s="61">
        <f t="shared" si="2"/>
        <v>30</v>
      </c>
      <c r="J16" s="60">
        <f>VLOOKUP($A16,'Return Data'!$B$7:$R$2292,8,0)</f>
        <v>3.9033000000000002</v>
      </c>
      <c r="K16" s="61">
        <f t="shared" si="3"/>
        <v>32</v>
      </c>
      <c r="L16" s="60">
        <f>VLOOKUP($A16,'Return Data'!$B$7:$R$2292,9,0)</f>
        <v>4.5031999999999996</v>
      </c>
      <c r="M16" s="61">
        <f t="shared" si="4"/>
        <v>29</v>
      </c>
      <c r="N16" s="60">
        <f>VLOOKUP($A16,'Return Data'!$B$7:$R$2292,10,0)</f>
        <v>4.3117000000000001</v>
      </c>
      <c r="O16" s="61">
        <f t="shared" si="5"/>
        <v>26</v>
      </c>
      <c r="P16" s="60">
        <f>VLOOKUP($A16,'Return Data'!$B$7:$R$2292,11,0)</f>
        <v>4.0315000000000003</v>
      </c>
      <c r="Q16" s="61">
        <f t="shared" si="6"/>
        <v>22</v>
      </c>
      <c r="R16" s="60">
        <f>VLOOKUP($A16,'Return Data'!$B$7:$R$2292,12,0)</f>
        <v>3.8929</v>
      </c>
      <c r="S16" s="61">
        <f t="shared" si="7"/>
        <v>26</v>
      </c>
      <c r="T16" s="60">
        <f>VLOOKUP($A16,'Return Data'!$B$7:$R$2292,13,0)</f>
        <v>3.7395999999999998</v>
      </c>
      <c r="U16" s="61">
        <f t="shared" si="8"/>
        <v>27</v>
      </c>
      <c r="V16" s="60">
        <f>VLOOKUP($A16,'Return Data'!$B$7:$R$2292,17,0)</f>
        <v>3.4805999999999999</v>
      </c>
      <c r="W16" s="61">
        <f t="shared" si="9"/>
        <v>27</v>
      </c>
      <c r="X16" s="60">
        <f>VLOOKUP($A16,'Return Data'!$B$7:$R$2292,14,0)</f>
        <v>4.0594999999999999</v>
      </c>
      <c r="Y16" s="61">
        <f t="shared" si="10"/>
        <v>22</v>
      </c>
      <c r="Z16" s="60">
        <f>VLOOKUP($A16,'Return Data'!$B$7:$R$2292,16,0)</f>
        <v>6.7648000000000001</v>
      </c>
      <c r="AA16" s="62">
        <f t="shared" si="11"/>
        <v>21</v>
      </c>
    </row>
    <row r="17" spans="1:27" x14ac:dyDescent="0.3">
      <c r="A17" s="58" t="s">
        <v>129</v>
      </c>
      <c r="B17" s="59">
        <f>VLOOKUP($A17,'Return Data'!$B$7:$R$2292,3,0)</f>
        <v>44773</v>
      </c>
      <c r="C17" s="60">
        <f>VLOOKUP($A17,'Return Data'!$B$7:$R$2292,4,0)</f>
        <v>2149.7703000000001</v>
      </c>
      <c r="D17" s="60">
        <f>VLOOKUP($A17,'Return Data'!$B$7:$R$2292,5,0)</f>
        <v>5.4856999999999996</v>
      </c>
      <c r="E17" s="61">
        <f t="shared" si="0"/>
        <v>20</v>
      </c>
      <c r="F17" s="60">
        <f>VLOOKUP($A17,'Return Data'!$B$7:$R$2292,6,0)</f>
        <v>5.7171000000000003</v>
      </c>
      <c r="G17" s="61">
        <f t="shared" si="1"/>
        <v>3</v>
      </c>
      <c r="H17" s="60">
        <f>VLOOKUP($A17,'Return Data'!$B$7:$R$2292,7,0)</f>
        <v>4.2678000000000003</v>
      </c>
      <c r="I17" s="61">
        <f t="shared" si="2"/>
        <v>16</v>
      </c>
      <c r="J17" s="60">
        <f>VLOOKUP($A17,'Return Data'!$B$7:$R$2292,8,0)</f>
        <v>4.1378000000000004</v>
      </c>
      <c r="K17" s="61">
        <f t="shared" si="3"/>
        <v>15</v>
      </c>
      <c r="L17" s="60">
        <f>VLOOKUP($A17,'Return Data'!$B$7:$R$2292,9,0)</f>
        <v>4.6105</v>
      </c>
      <c r="M17" s="61">
        <f t="shared" si="4"/>
        <v>17</v>
      </c>
      <c r="N17" s="60">
        <f>VLOOKUP($A17,'Return Data'!$B$7:$R$2292,10,0)</f>
        <v>4.4177</v>
      </c>
      <c r="O17" s="61">
        <f t="shared" si="5"/>
        <v>13</v>
      </c>
      <c r="P17" s="60">
        <f>VLOOKUP($A17,'Return Data'!$B$7:$R$2292,11,0)</f>
        <v>4.0789999999999997</v>
      </c>
      <c r="Q17" s="61">
        <f t="shared" si="6"/>
        <v>14</v>
      </c>
      <c r="R17" s="60">
        <f>VLOOKUP($A17,'Return Data'!$B$7:$R$2292,12,0)</f>
        <v>3.9392</v>
      </c>
      <c r="S17" s="61">
        <f t="shared" si="7"/>
        <v>14</v>
      </c>
      <c r="T17" s="60">
        <f>VLOOKUP($A17,'Return Data'!$B$7:$R$2292,13,0)</f>
        <v>3.7810000000000001</v>
      </c>
      <c r="U17" s="61">
        <f t="shared" si="8"/>
        <v>12</v>
      </c>
      <c r="V17" s="60">
        <f>VLOOKUP($A17,'Return Data'!$B$7:$R$2292,17,0)</f>
        <v>3.5249999999999999</v>
      </c>
      <c r="W17" s="61">
        <f t="shared" si="9"/>
        <v>18</v>
      </c>
      <c r="X17" s="60">
        <f>VLOOKUP($A17,'Return Data'!$B$7:$R$2292,14,0)</f>
        <v>4.0789999999999997</v>
      </c>
      <c r="Y17" s="61">
        <f t="shared" si="10"/>
        <v>19</v>
      </c>
      <c r="Z17" s="60">
        <f>VLOOKUP($A17,'Return Data'!$B$7:$R$2292,16,0)</f>
        <v>6.7874999999999996</v>
      </c>
      <c r="AA17" s="62">
        <f t="shared" si="11"/>
        <v>19</v>
      </c>
    </row>
    <row r="18" spans="1:27" x14ac:dyDescent="0.3">
      <c r="A18" s="58" t="s">
        <v>130</v>
      </c>
      <c r="B18" s="59">
        <f>VLOOKUP($A18,'Return Data'!$B$7:$R$2292,3,0)</f>
        <v>44773</v>
      </c>
      <c r="C18" s="60">
        <f>VLOOKUP($A18,'Return Data'!$B$7:$R$2292,4,0)</f>
        <v>319.60320000000002</v>
      </c>
      <c r="D18" s="60">
        <f>VLOOKUP($A18,'Return Data'!$B$7:$R$2292,5,0)</f>
        <v>5.4825999999999997</v>
      </c>
      <c r="E18" s="61">
        <f t="shared" si="0"/>
        <v>21</v>
      </c>
      <c r="F18" s="60">
        <f>VLOOKUP($A18,'Return Data'!$B$7:$R$2292,6,0)</f>
        <v>5.5148000000000001</v>
      </c>
      <c r="G18" s="61">
        <f t="shared" si="1"/>
        <v>15</v>
      </c>
      <c r="H18" s="60">
        <f>VLOOKUP($A18,'Return Data'!$B$7:$R$2292,7,0)</f>
        <v>4.0949999999999998</v>
      </c>
      <c r="I18" s="61">
        <f t="shared" si="2"/>
        <v>23</v>
      </c>
      <c r="J18" s="60">
        <f>VLOOKUP($A18,'Return Data'!$B$7:$R$2292,8,0)</f>
        <v>3.9975999999999998</v>
      </c>
      <c r="K18" s="61">
        <f t="shared" si="3"/>
        <v>26</v>
      </c>
      <c r="L18" s="60">
        <f>VLOOKUP($A18,'Return Data'!$B$7:$R$2292,9,0)</f>
        <v>4.5454999999999997</v>
      </c>
      <c r="M18" s="61">
        <f t="shared" si="4"/>
        <v>26</v>
      </c>
      <c r="N18" s="60">
        <f>VLOOKUP($A18,'Return Data'!$B$7:$R$2292,10,0)</f>
        <v>4.2962999999999996</v>
      </c>
      <c r="O18" s="61">
        <f t="shared" si="5"/>
        <v>28</v>
      </c>
      <c r="P18" s="60">
        <f>VLOOKUP($A18,'Return Data'!$B$7:$R$2292,11,0)</f>
        <v>4.0133999999999999</v>
      </c>
      <c r="Q18" s="61">
        <f t="shared" si="6"/>
        <v>28</v>
      </c>
      <c r="R18" s="60">
        <f>VLOOKUP($A18,'Return Data'!$B$7:$R$2292,12,0)</f>
        <v>3.8778000000000001</v>
      </c>
      <c r="S18" s="61">
        <f t="shared" si="7"/>
        <v>27</v>
      </c>
      <c r="T18" s="60">
        <f>VLOOKUP($A18,'Return Data'!$B$7:$R$2292,13,0)</f>
        <v>3.7339000000000002</v>
      </c>
      <c r="U18" s="61">
        <f t="shared" si="8"/>
        <v>28</v>
      </c>
      <c r="V18" s="60">
        <f>VLOOKUP($A18,'Return Data'!$B$7:$R$2292,17,0)</f>
        <v>3.5181</v>
      </c>
      <c r="W18" s="61">
        <f t="shared" si="9"/>
        <v>20</v>
      </c>
      <c r="X18" s="60">
        <f>VLOOKUP($A18,'Return Data'!$B$7:$R$2292,14,0)</f>
        <v>4.1398999999999999</v>
      </c>
      <c r="Y18" s="61">
        <f t="shared" si="10"/>
        <v>14</v>
      </c>
      <c r="Z18" s="60">
        <f>VLOOKUP($A18,'Return Data'!$B$7:$R$2292,16,0)</f>
        <v>6.8156999999999996</v>
      </c>
      <c r="AA18" s="62">
        <f t="shared" si="11"/>
        <v>12</v>
      </c>
    </row>
    <row r="19" spans="1:27" x14ac:dyDescent="0.3">
      <c r="A19" s="58" t="s">
        <v>131</v>
      </c>
      <c r="B19" s="59">
        <f>VLOOKUP($A19,'Return Data'!$B$7:$R$2292,3,0)</f>
        <v>44773</v>
      </c>
      <c r="C19" s="60">
        <f>VLOOKUP($A19,'Return Data'!$B$7:$R$2292,4,0)</f>
        <v>2323.1475</v>
      </c>
      <c r="D19" s="60">
        <f>VLOOKUP($A19,'Return Data'!$B$7:$R$2292,5,0)</f>
        <v>5.6539000000000001</v>
      </c>
      <c r="E19" s="61">
        <f t="shared" si="0"/>
        <v>4</v>
      </c>
      <c r="F19" s="60">
        <f>VLOOKUP($A19,'Return Data'!$B$7:$R$2292,6,0)</f>
        <v>5.1654999999999998</v>
      </c>
      <c r="G19" s="61">
        <f t="shared" si="1"/>
        <v>33</v>
      </c>
      <c r="H19" s="60">
        <f>VLOOKUP($A19,'Return Data'!$B$7:$R$2292,7,0)</f>
        <v>3.7806999999999999</v>
      </c>
      <c r="I19" s="61">
        <f t="shared" si="2"/>
        <v>36</v>
      </c>
      <c r="J19" s="60">
        <f>VLOOKUP($A19,'Return Data'!$B$7:$R$2292,8,0)</f>
        <v>3.7122000000000002</v>
      </c>
      <c r="K19" s="61">
        <f t="shared" si="3"/>
        <v>36</v>
      </c>
      <c r="L19" s="60">
        <f>VLOOKUP($A19,'Return Data'!$B$7:$R$2292,9,0)</f>
        <v>4.6087999999999996</v>
      </c>
      <c r="M19" s="61">
        <f t="shared" si="4"/>
        <v>18</v>
      </c>
      <c r="N19" s="60">
        <f>VLOOKUP($A19,'Return Data'!$B$7:$R$2292,10,0)</f>
        <v>4.3205</v>
      </c>
      <c r="O19" s="61">
        <f t="shared" si="5"/>
        <v>24</v>
      </c>
      <c r="P19" s="60">
        <f>VLOOKUP($A19,'Return Data'!$B$7:$R$2292,11,0)</f>
        <v>4.0564</v>
      </c>
      <c r="Q19" s="61">
        <f t="shared" si="6"/>
        <v>20</v>
      </c>
      <c r="R19" s="60">
        <f>VLOOKUP($A19,'Return Data'!$B$7:$R$2292,12,0)</f>
        <v>3.9291</v>
      </c>
      <c r="S19" s="61">
        <f t="shared" si="7"/>
        <v>15</v>
      </c>
      <c r="T19" s="60">
        <f>VLOOKUP($A19,'Return Data'!$B$7:$R$2292,13,0)</f>
        <v>3.7736999999999998</v>
      </c>
      <c r="U19" s="61">
        <f t="shared" si="8"/>
        <v>16</v>
      </c>
      <c r="V19" s="60">
        <f>VLOOKUP($A19,'Return Data'!$B$7:$R$2292,17,0)</f>
        <v>3.6063000000000001</v>
      </c>
      <c r="W19" s="61">
        <f t="shared" si="9"/>
        <v>4</v>
      </c>
      <c r="X19" s="60">
        <f>VLOOKUP($A19,'Return Data'!$B$7:$R$2292,14,0)</f>
        <v>4.2502000000000004</v>
      </c>
      <c r="Y19" s="61">
        <f t="shared" si="10"/>
        <v>2</v>
      </c>
      <c r="Z19" s="60">
        <f>VLOOKUP($A19,'Return Data'!$B$7:$R$2292,16,0)</f>
        <v>6.8341000000000003</v>
      </c>
      <c r="AA19" s="62">
        <f t="shared" si="11"/>
        <v>9</v>
      </c>
    </row>
    <row r="20" spans="1:27" x14ac:dyDescent="0.3">
      <c r="A20" s="58" t="s">
        <v>132</v>
      </c>
      <c r="B20" s="59">
        <f>VLOOKUP($A20,'Return Data'!$B$7:$R$2292,3,0)</f>
        <v>44773</v>
      </c>
      <c r="C20" s="60">
        <f>VLOOKUP($A20,'Return Data'!$B$7:$R$2292,4,0)</f>
        <v>2607.2577000000001</v>
      </c>
      <c r="D20" s="60">
        <f>VLOOKUP($A20,'Return Data'!$B$7:$R$2292,5,0)</f>
        <v>5.5194000000000001</v>
      </c>
      <c r="E20" s="61">
        <f t="shared" si="0"/>
        <v>13</v>
      </c>
      <c r="F20" s="60">
        <f>VLOOKUP($A20,'Return Data'!$B$7:$R$2292,6,0)</f>
        <v>5.6009000000000002</v>
      </c>
      <c r="G20" s="61">
        <f t="shared" si="1"/>
        <v>9</v>
      </c>
      <c r="H20" s="60">
        <f>VLOOKUP($A20,'Return Data'!$B$7:$R$2292,7,0)</f>
        <v>4.1653000000000002</v>
      </c>
      <c r="I20" s="61">
        <f t="shared" si="2"/>
        <v>19</v>
      </c>
      <c r="J20" s="60">
        <f>VLOOKUP($A20,'Return Data'!$B$7:$R$2292,8,0)</f>
        <v>4.0842000000000001</v>
      </c>
      <c r="K20" s="61">
        <f t="shared" si="3"/>
        <v>18</v>
      </c>
      <c r="L20" s="60">
        <f>VLOOKUP($A20,'Return Data'!$B$7:$R$2292,9,0)</f>
        <v>4.5862999999999996</v>
      </c>
      <c r="M20" s="61">
        <f t="shared" si="4"/>
        <v>21</v>
      </c>
      <c r="N20" s="60">
        <f>VLOOKUP($A20,'Return Data'!$B$7:$R$2292,10,0)</f>
        <v>4.3964999999999996</v>
      </c>
      <c r="O20" s="61">
        <f t="shared" si="5"/>
        <v>17</v>
      </c>
      <c r="P20" s="60">
        <f>VLOOKUP($A20,'Return Data'!$B$7:$R$2292,11,0)</f>
        <v>4.0717999999999996</v>
      </c>
      <c r="Q20" s="61">
        <f t="shared" si="6"/>
        <v>16</v>
      </c>
      <c r="R20" s="60">
        <f>VLOOKUP($A20,'Return Data'!$B$7:$R$2292,12,0)</f>
        <v>3.8955000000000002</v>
      </c>
      <c r="S20" s="61">
        <f t="shared" si="7"/>
        <v>24</v>
      </c>
      <c r="T20" s="60">
        <f>VLOOKUP($A20,'Return Data'!$B$7:$R$2292,13,0)</f>
        <v>3.7429999999999999</v>
      </c>
      <c r="U20" s="61">
        <f t="shared" si="8"/>
        <v>25</v>
      </c>
      <c r="V20" s="60">
        <f>VLOOKUP($A20,'Return Data'!$B$7:$R$2292,17,0)</f>
        <v>3.4811000000000001</v>
      </c>
      <c r="W20" s="61">
        <f t="shared" si="9"/>
        <v>26</v>
      </c>
      <c r="X20" s="60">
        <f>VLOOKUP($A20,'Return Data'!$B$7:$R$2292,14,0)</f>
        <v>3.9967000000000001</v>
      </c>
      <c r="Y20" s="61">
        <f t="shared" si="10"/>
        <v>26</v>
      </c>
      <c r="Z20" s="60">
        <f>VLOOKUP($A20,'Return Data'!$B$7:$R$2292,16,0)</f>
        <v>6.7294</v>
      </c>
      <c r="AA20" s="62">
        <f t="shared" si="11"/>
        <v>26</v>
      </c>
    </row>
    <row r="21" spans="1:27" x14ac:dyDescent="0.3">
      <c r="A21" s="58" t="s">
        <v>133</v>
      </c>
      <c r="B21" s="59">
        <f>VLOOKUP($A21,'Return Data'!$B$7:$R$2292,3,0)</f>
        <v>44773</v>
      </c>
      <c r="C21" s="60">
        <f>VLOOKUP($A21,'Return Data'!$B$7:$R$2292,4,0)</f>
        <v>1663.5436999999999</v>
      </c>
      <c r="D21" s="60">
        <f>VLOOKUP($A21,'Return Data'!$B$7:$R$2292,5,0)</f>
        <v>5.3464</v>
      </c>
      <c r="E21" s="61">
        <f t="shared" si="0"/>
        <v>31</v>
      </c>
      <c r="F21" s="60">
        <f>VLOOKUP($A21,'Return Data'!$B$7:$R$2292,6,0)</f>
        <v>5.3853</v>
      </c>
      <c r="G21" s="61">
        <f t="shared" si="1"/>
        <v>24</v>
      </c>
      <c r="H21" s="60">
        <f>VLOOKUP($A21,'Return Data'!$B$7:$R$2292,7,0)</f>
        <v>4.3615000000000004</v>
      </c>
      <c r="I21" s="61">
        <f t="shared" si="2"/>
        <v>10</v>
      </c>
      <c r="J21" s="60">
        <f>VLOOKUP($A21,'Return Data'!$B$7:$R$2292,8,0)</f>
        <v>4.2035</v>
      </c>
      <c r="K21" s="61">
        <f t="shared" si="3"/>
        <v>8</v>
      </c>
      <c r="L21" s="60">
        <f>VLOOKUP($A21,'Return Data'!$B$7:$R$2292,9,0)</f>
        <v>4.5823999999999998</v>
      </c>
      <c r="M21" s="61">
        <f t="shared" si="4"/>
        <v>22</v>
      </c>
      <c r="N21" s="60">
        <f>VLOOKUP($A21,'Return Data'!$B$7:$R$2292,10,0)</f>
        <v>4.2539999999999996</v>
      </c>
      <c r="O21" s="61">
        <f t="shared" si="5"/>
        <v>31</v>
      </c>
      <c r="P21" s="60">
        <f>VLOOKUP($A21,'Return Data'!$B$7:$R$2292,11,0)</f>
        <v>3.9257</v>
      </c>
      <c r="Q21" s="61">
        <f t="shared" si="6"/>
        <v>31</v>
      </c>
      <c r="R21" s="60">
        <f>VLOOKUP($A21,'Return Data'!$B$7:$R$2292,12,0)</f>
        <v>3.742</v>
      </c>
      <c r="S21" s="61">
        <f t="shared" si="7"/>
        <v>31</v>
      </c>
      <c r="T21" s="60">
        <f>VLOOKUP($A21,'Return Data'!$B$7:$R$2292,13,0)</f>
        <v>3.6013000000000002</v>
      </c>
      <c r="U21" s="61">
        <f t="shared" si="8"/>
        <v>31</v>
      </c>
      <c r="V21" s="60">
        <f>VLOOKUP($A21,'Return Data'!$B$7:$R$2292,17,0)</f>
        <v>3.2483</v>
      </c>
      <c r="W21" s="61">
        <f t="shared" si="9"/>
        <v>35</v>
      </c>
      <c r="X21" s="60">
        <f>VLOOKUP($A21,'Return Data'!$B$7:$R$2292,14,0)</f>
        <v>3.6404000000000001</v>
      </c>
      <c r="Y21" s="61">
        <f t="shared" si="10"/>
        <v>34</v>
      </c>
      <c r="Z21" s="60">
        <f>VLOOKUP($A21,'Return Data'!$B$7:$R$2292,16,0)</f>
        <v>6.0090000000000003</v>
      </c>
      <c r="AA21" s="62">
        <f t="shared" si="11"/>
        <v>30</v>
      </c>
    </row>
    <row r="22" spans="1:27" x14ac:dyDescent="0.3">
      <c r="A22" s="58" t="s">
        <v>134</v>
      </c>
      <c r="B22" s="59">
        <f>VLOOKUP($A22,'Return Data'!$B$7:$R$2292,3,0)</f>
        <v>44773</v>
      </c>
      <c r="C22" s="60">
        <f>VLOOKUP($A22,'Return Data'!$B$7:$R$2292,4,0)</f>
        <v>2097.2067999999999</v>
      </c>
      <c r="D22" s="60">
        <f>VLOOKUP($A22,'Return Data'!$B$7:$R$2292,5,0)</f>
        <v>5.0357000000000003</v>
      </c>
      <c r="E22" s="61">
        <f t="shared" si="0"/>
        <v>36</v>
      </c>
      <c r="F22" s="60">
        <f>VLOOKUP($A22,'Return Data'!$B$7:$R$2292,6,0)</f>
        <v>5.2281000000000004</v>
      </c>
      <c r="G22" s="61">
        <f t="shared" si="1"/>
        <v>32</v>
      </c>
      <c r="H22" s="60">
        <f>VLOOKUP($A22,'Return Data'!$B$7:$R$2292,7,0)</f>
        <v>4.5566000000000004</v>
      </c>
      <c r="I22" s="61">
        <f t="shared" si="2"/>
        <v>2</v>
      </c>
      <c r="J22" s="60">
        <f>VLOOKUP($A22,'Return Data'!$B$7:$R$2292,8,0)</f>
        <v>4.5094000000000003</v>
      </c>
      <c r="K22" s="61">
        <f t="shared" si="3"/>
        <v>1</v>
      </c>
      <c r="L22" s="60">
        <f>VLOOKUP($A22,'Return Data'!$B$7:$R$2292,9,0)</f>
        <v>4.5334000000000003</v>
      </c>
      <c r="M22" s="61">
        <f t="shared" si="4"/>
        <v>27</v>
      </c>
      <c r="N22" s="60">
        <f>VLOOKUP($A22,'Return Data'!$B$7:$R$2292,10,0)</f>
        <v>4.2060000000000004</v>
      </c>
      <c r="O22" s="61">
        <f t="shared" si="5"/>
        <v>32</v>
      </c>
      <c r="P22" s="60">
        <f>VLOOKUP($A22,'Return Data'!$B$7:$R$2292,11,0)</f>
        <v>3.8258999999999999</v>
      </c>
      <c r="Q22" s="61">
        <f t="shared" si="6"/>
        <v>35</v>
      </c>
      <c r="R22" s="60">
        <f>VLOOKUP($A22,'Return Data'!$B$7:$R$2292,12,0)</f>
        <v>3.6461999999999999</v>
      </c>
      <c r="S22" s="61">
        <f t="shared" si="7"/>
        <v>35</v>
      </c>
      <c r="T22" s="60">
        <f>VLOOKUP($A22,'Return Data'!$B$7:$R$2292,13,0)</f>
        <v>3.5055000000000001</v>
      </c>
      <c r="U22" s="61">
        <f t="shared" si="8"/>
        <v>35</v>
      </c>
      <c r="V22" s="60">
        <f>VLOOKUP($A22,'Return Data'!$B$7:$R$2292,17,0)</f>
        <v>3.3607</v>
      </c>
      <c r="W22" s="61">
        <f t="shared" si="9"/>
        <v>31</v>
      </c>
      <c r="X22" s="60">
        <f>VLOOKUP($A22,'Return Data'!$B$7:$R$2292,14,0)</f>
        <v>3.9226000000000001</v>
      </c>
      <c r="Y22" s="61">
        <f t="shared" si="10"/>
        <v>28</v>
      </c>
      <c r="Z22" s="60">
        <f>VLOOKUP($A22,'Return Data'!$B$7:$R$2292,16,0)</f>
        <v>6.7910000000000004</v>
      </c>
      <c r="AA22" s="62">
        <f t="shared" si="11"/>
        <v>17</v>
      </c>
    </row>
    <row r="23" spans="1:27" x14ac:dyDescent="0.3">
      <c r="A23" s="58" t="s">
        <v>139</v>
      </c>
      <c r="B23" s="59">
        <f>VLOOKUP($A23,'Return Data'!$B$7:$R$2292,3,0)</f>
        <v>44773</v>
      </c>
      <c r="C23" s="60">
        <f>VLOOKUP($A23,'Return Data'!$B$7:$R$2292,4,0)</f>
        <v>2964.2476999999999</v>
      </c>
      <c r="D23" s="60">
        <f>VLOOKUP($A23,'Return Data'!$B$7:$R$2292,5,0)</f>
        <v>5.5110999999999999</v>
      </c>
      <c r="E23" s="61">
        <f t="shared" si="0"/>
        <v>15</v>
      </c>
      <c r="F23" s="60">
        <f>VLOOKUP($A23,'Return Data'!$B$7:$R$2292,6,0)</f>
        <v>5.5838000000000001</v>
      </c>
      <c r="G23" s="61">
        <f t="shared" si="1"/>
        <v>11</v>
      </c>
      <c r="H23" s="60">
        <f>VLOOKUP($A23,'Return Data'!$B$7:$R$2292,7,0)</f>
        <v>4.2708000000000004</v>
      </c>
      <c r="I23" s="61">
        <f t="shared" si="2"/>
        <v>15</v>
      </c>
      <c r="J23" s="60">
        <f>VLOOKUP($A23,'Return Data'!$B$7:$R$2292,8,0)</f>
        <v>4.0705999999999998</v>
      </c>
      <c r="K23" s="61">
        <f t="shared" si="3"/>
        <v>19</v>
      </c>
      <c r="L23" s="60">
        <f>VLOOKUP($A23,'Return Data'!$B$7:$R$2292,9,0)</f>
        <v>4.5640999999999998</v>
      </c>
      <c r="M23" s="61">
        <f t="shared" si="4"/>
        <v>24</v>
      </c>
      <c r="N23" s="60">
        <f>VLOOKUP($A23,'Return Data'!$B$7:$R$2292,10,0)</f>
        <v>4.3695000000000004</v>
      </c>
      <c r="O23" s="61">
        <f t="shared" si="5"/>
        <v>20</v>
      </c>
      <c r="P23" s="60">
        <f>VLOOKUP($A23,'Return Data'!$B$7:$R$2292,11,0)</f>
        <v>4.0620000000000003</v>
      </c>
      <c r="Q23" s="61">
        <f t="shared" si="6"/>
        <v>17</v>
      </c>
      <c r="R23" s="60">
        <f>VLOOKUP($A23,'Return Data'!$B$7:$R$2292,12,0)</f>
        <v>3.9060999999999999</v>
      </c>
      <c r="S23" s="61">
        <f t="shared" si="7"/>
        <v>20</v>
      </c>
      <c r="T23" s="60">
        <f>VLOOKUP($A23,'Return Data'!$B$7:$R$2292,13,0)</f>
        <v>3.7532000000000001</v>
      </c>
      <c r="U23" s="61">
        <f t="shared" si="8"/>
        <v>19</v>
      </c>
      <c r="V23" s="60">
        <f>VLOOKUP($A23,'Return Data'!$B$7:$R$2292,17,0)</f>
        <v>3.5061</v>
      </c>
      <c r="W23" s="61">
        <f t="shared" si="9"/>
        <v>24</v>
      </c>
      <c r="X23" s="60">
        <f>VLOOKUP($A23,'Return Data'!$B$7:$R$2292,14,0)</f>
        <v>4.0372000000000003</v>
      </c>
      <c r="Y23" s="61">
        <f t="shared" si="10"/>
        <v>25</v>
      </c>
      <c r="Z23" s="60">
        <f>VLOOKUP($A23,'Return Data'!$B$7:$R$2292,16,0)</f>
        <v>6.79</v>
      </c>
      <c r="AA23" s="62">
        <f t="shared" si="11"/>
        <v>18</v>
      </c>
    </row>
    <row r="24" spans="1:27" x14ac:dyDescent="0.3">
      <c r="A24" s="58" t="s">
        <v>140</v>
      </c>
      <c r="B24" s="59">
        <f>VLOOKUP($A24,'Return Data'!$B$7:$R$2292,3,0)</f>
        <v>44773</v>
      </c>
      <c r="C24" s="60">
        <f>VLOOKUP($A24,'Return Data'!$B$7:$R$2292,4,0)</f>
        <v>1131.01</v>
      </c>
      <c r="D24" s="60">
        <f>VLOOKUP($A24,'Return Data'!$B$7:$R$2292,5,0)</f>
        <v>5.2610999999999999</v>
      </c>
      <c r="E24" s="61">
        <f t="shared" si="0"/>
        <v>33</v>
      </c>
      <c r="F24" s="60">
        <f>VLOOKUP($A24,'Return Data'!$B$7:$R$2292,6,0)</f>
        <v>5.2550999999999997</v>
      </c>
      <c r="G24" s="61">
        <f t="shared" si="1"/>
        <v>29</v>
      </c>
      <c r="H24" s="60">
        <f>VLOOKUP($A24,'Return Data'!$B$7:$R$2292,7,0)</f>
        <v>4.5316999999999998</v>
      </c>
      <c r="I24" s="61">
        <f t="shared" si="2"/>
        <v>3</v>
      </c>
      <c r="J24" s="60">
        <f>VLOOKUP($A24,'Return Data'!$B$7:$R$2292,8,0)</f>
        <v>4.2714999999999996</v>
      </c>
      <c r="K24" s="61">
        <f t="shared" si="3"/>
        <v>6</v>
      </c>
      <c r="L24" s="60">
        <f>VLOOKUP($A24,'Return Data'!$B$7:$R$2292,9,0)</f>
        <v>4.4881000000000002</v>
      </c>
      <c r="M24" s="61">
        <f t="shared" si="4"/>
        <v>30</v>
      </c>
      <c r="N24" s="60">
        <f>VLOOKUP($A24,'Return Data'!$B$7:$R$2292,10,0)</f>
        <v>4.4516999999999998</v>
      </c>
      <c r="O24" s="61">
        <f t="shared" si="5"/>
        <v>8</v>
      </c>
      <c r="P24" s="60">
        <f>VLOOKUP($A24,'Return Data'!$B$7:$R$2292,11,0)</f>
        <v>4.0217999999999998</v>
      </c>
      <c r="Q24" s="61">
        <f t="shared" si="6"/>
        <v>24</v>
      </c>
      <c r="R24" s="60">
        <f>VLOOKUP($A24,'Return Data'!$B$7:$R$2292,12,0)</f>
        <v>3.8138999999999998</v>
      </c>
      <c r="S24" s="61">
        <f t="shared" si="7"/>
        <v>30</v>
      </c>
      <c r="T24" s="60">
        <f>VLOOKUP($A24,'Return Data'!$B$7:$R$2292,13,0)</f>
        <v>3.6408999999999998</v>
      </c>
      <c r="U24" s="61">
        <f t="shared" si="8"/>
        <v>30</v>
      </c>
      <c r="V24" s="60">
        <f>VLOOKUP($A24,'Return Data'!$B$7:$R$2292,17,0)</f>
        <v>3.3426</v>
      </c>
      <c r="W24" s="61">
        <f t="shared" si="9"/>
        <v>33</v>
      </c>
      <c r="X24" s="60"/>
      <c r="Y24" s="61"/>
      <c r="Z24" s="60">
        <f>VLOOKUP($A24,'Return Data'!$B$7:$R$2292,16,0)</f>
        <v>3.8323999999999998</v>
      </c>
      <c r="AA24" s="62">
        <f t="shared" si="11"/>
        <v>36</v>
      </c>
    </row>
    <row r="25" spans="1:27" x14ac:dyDescent="0.3">
      <c r="A25" s="58" t="s">
        <v>141</v>
      </c>
      <c r="B25" s="59">
        <f>VLOOKUP($A25,'Return Data'!$B$7:$R$2292,3,0)</f>
        <v>44773</v>
      </c>
      <c r="C25" s="60">
        <f>VLOOKUP($A25,'Return Data'!$B$7:$R$2292,4,0)</f>
        <v>59.038600000000002</v>
      </c>
      <c r="D25" s="60">
        <f>VLOOKUP($A25,'Return Data'!$B$7:$R$2292,5,0)</f>
        <v>5.5031999999999996</v>
      </c>
      <c r="E25" s="61">
        <f t="shared" si="0"/>
        <v>17</v>
      </c>
      <c r="F25" s="60">
        <f>VLOOKUP($A25,'Return Data'!$B$7:$R$2292,6,0)</f>
        <v>5.5667</v>
      </c>
      <c r="G25" s="61">
        <f t="shared" si="1"/>
        <v>13</v>
      </c>
      <c r="H25" s="60">
        <f>VLOOKUP($A25,'Return Data'!$B$7:$R$2292,7,0)</f>
        <v>4.3932000000000002</v>
      </c>
      <c r="I25" s="61">
        <f t="shared" si="2"/>
        <v>7</v>
      </c>
      <c r="J25" s="60">
        <f>VLOOKUP($A25,'Return Data'!$B$7:$R$2292,8,0)</f>
        <v>4.1444000000000001</v>
      </c>
      <c r="K25" s="61">
        <f t="shared" si="3"/>
        <v>14</v>
      </c>
      <c r="L25" s="60">
        <f>VLOOKUP($A25,'Return Data'!$B$7:$R$2292,9,0)</f>
        <v>4.6612</v>
      </c>
      <c r="M25" s="61">
        <f t="shared" si="4"/>
        <v>11</v>
      </c>
      <c r="N25" s="60">
        <f>VLOOKUP($A25,'Return Data'!$B$7:$R$2292,10,0)</f>
        <v>4.4324000000000003</v>
      </c>
      <c r="O25" s="61">
        <f t="shared" si="5"/>
        <v>9</v>
      </c>
      <c r="P25" s="60">
        <f>VLOOKUP($A25,'Return Data'!$B$7:$R$2292,11,0)</f>
        <v>4.1031000000000004</v>
      </c>
      <c r="Q25" s="61">
        <f t="shared" si="6"/>
        <v>9</v>
      </c>
      <c r="R25" s="60">
        <f>VLOOKUP($A25,'Return Data'!$B$7:$R$2292,12,0)</f>
        <v>3.9621</v>
      </c>
      <c r="S25" s="61">
        <f t="shared" si="7"/>
        <v>6</v>
      </c>
      <c r="T25" s="60">
        <f>VLOOKUP($A25,'Return Data'!$B$7:$R$2292,13,0)</f>
        <v>3.8073999999999999</v>
      </c>
      <c r="U25" s="61">
        <f t="shared" si="8"/>
        <v>6</v>
      </c>
      <c r="V25" s="60">
        <f>VLOOKUP($A25,'Return Data'!$B$7:$R$2292,17,0)</f>
        <v>3.5440999999999998</v>
      </c>
      <c r="W25" s="61">
        <f t="shared" si="9"/>
        <v>12</v>
      </c>
      <c r="X25" s="60">
        <f>VLOOKUP($A25,'Return Data'!$B$7:$R$2292,14,0)</f>
        <v>4.0486000000000004</v>
      </c>
      <c r="Y25" s="61">
        <f t="shared" ref="Y25:Y43" si="12">RANK(X25,X$8:X$43,0)</f>
        <v>24</v>
      </c>
      <c r="Z25" s="60">
        <f>VLOOKUP($A25,'Return Data'!$B$7:$R$2292,16,0)</f>
        <v>6.8388999999999998</v>
      </c>
      <c r="AA25" s="62">
        <f t="shared" si="11"/>
        <v>7</v>
      </c>
    </row>
    <row r="26" spans="1:27" x14ac:dyDescent="0.3">
      <c r="A26" s="58" t="s">
        <v>142</v>
      </c>
      <c r="B26" s="59">
        <f>VLOOKUP($A26,'Return Data'!$B$7:$R$2292,3,0)</f>
        <v>44773</v>
      </c>
      <c r="C26" s="60">
        <f>VLOOKUP($A26,'Return Data'!$B$7:$R$2292,4,0)</f>
        <v>4362.6428999999998</v>
      </c>
      <c r="D26" s="60">
        <f>VLOOKUP($A26,'Return Data'!$B$7:$R$2292,5,0)</f>
        <v>5.3602999999999996</v>
      </c>
      <c r="E26" s="61">
        <f t="shared" si="0"/>
        <v>30</v>
      </c>
      <c r="F26" s="60">
        <f>VLOOKUP($A26,'Return Data'!$B$7:$R$2292,6,0)</f>
        <v>5.4619</v>
      </c>
      <c r="G26" s="61">
        <f t="shared" si="1"/>
        <v>18</v>
      </c>
      <c r="H26" s="60">
        <f>VLOOKUP($A26,'Return Data'!$B$7:$R$2292,7,0)</f>
        <v>3.9525999999999999</v>
      </c>
      <c r="I26" s="61">
        <f t="shared" si="2"/>
        <v>34</v>
      </c>
      <c r="J26" s="60">
        <f>VLOOKUP($A26,'Return Data'!$B$7:$R$2292,8,0)</f>
        <v>3.8147000000000002</v>
      </c>
      <c r="K26" s="61">
        <f t="shared" si="3"/>
        <v>35</v>
      </c>
      <c r="L26" s="60">
        <f>VLOOKUP($A26,'Return Data'!$B$7:$R$2292,9,0)</f>
        <v>4.4501999999999997</v>
      </c>
      <c r="M26" s="61">
        <f t="shared" si="4"/>
        <v>31</v>
      </c>
      <c r="N26" s="60">
        <f>VLOOKUP($A26,'Return Data'!$B$7:$R$2292,10,0)</f>
        <v>4.3193000000000001</v>
      </c>
      <c r="O26" s="61">
        <f t="shared" si="5"/>
        <v>25</v>
      </c>
      <c r="P26" s="60">
        <f>VLOOKUP($A26,'Return Data'!$B$7:$R$2292,11,0)</f>
        <v>4.0217999999999998</v>
      </c>
      <c r="Q26" s="61">
        <f t="shared" si="6"/>
        <v>24</v>
      </c>
      <c r="R26" s="60">
        <f>VLOOKUP($A26,'Return Data'!$B$7:$R$2292,12,0)</f>
        <v>3.9016000000000002</v>
      </c>
      <c r="S26" s="61">
        <f t="shared" si="7"/>
        <v>21</v>
      </c>
      <c r="T26" s="60">
        <f>VLOOKUP($A26,'Return Data'!$B$7:$R$2292,13,0)</f>
        <v>3.7441</v>
      </c>
      <c r="U26" s="61">
        <f t="shared" si="8"/>
        <v>24</v>
      </c>
      <c r="V26" s="60">
        <f>VLOOKUP($A26,'Return Data'!$B$7:$R$2292,17,0)</f>
        <v>3.5082</v>
      </c>
      <c r="W26" s="61">
        <f t="shared" si="9"/>
        <v>23</v>
      </c>
      <c r="X26" s="60">
        <f>VLOOKUP($A26,'Return Data'!$B$7:$R$2292,14,0)</f>
        <v>4.0583999999999998</v>
      </c>
      <c r="Y26" s="61">
        <f t="shared" si="12"/>
        <v>23</v>
      </c>
      <c r="Z26" s="60">
        <f>VLOOKUP($A26,'Return Data'!$B$7:$R$2292,16,0)</f>
        <v>6.7617000000000003</v>
      </c>
      <c r="AA26" s="62">
        <f t="shared" si="11"/>
        <v>22</v>
      </c>
    </row>
    <row r="27" spans="1:27" x14ac:dyDescent="0.3">
      <c r="A27" s="58" t="s">
        <v>143</v>
      </c>
      <c r="B27" s="59">
        <f>VLOOKUP($A27,'Return Data'!$B$7:$R$2292,3,0)</f>
        <v>44773</v>
      </c>
      <c r="C27" s="60">
        <f>VLOOKUP($A27,'Return Data'!$B$7:$R$2292,4,0)</f>
        <v>2956.0886</v>
      </c>
      <c r="D27" s="60">
        <f>VLOOKUP($A27,'Return Data'!$B$7:$R$2292,5,0)</f>
        <v>5.5324999999999998</v>
      </c>
      <c r="E27" s="61">
        <f t="shared" si="0"/>
        <v>10</v>
      </c>
      <c r="F27" s="60">
        <f>VLOOKUP($A27,'Return Data'!$B$7:$R$2292,6,0)</f>
        <v>5.5601000000000003</v>
      </c>
      <c r="G27" s="61">
        <f t="shared" si="1"/>
        <v>14</v>
      </c>
      <c r="H27" s="60">
        <f>VLOOKUP($A27,'Return Data'!$B$7:$R$2292,7,0)</f>
        <v>4.0810000000000004</v>
      </c>
      <c r="I27" s="61">
        <f t="shared" si="2"/>
        <v>26</v>
      </c>
      <c r="J27" s="60">
        <f>VLOOKUP($A27,'Return Data'!$B$7:$R$2292,8,0)</f>
        <v>4.0067000000000004</v>
      </c>
      <c r="K27" s="61">
        <f t="shared" si="3"/>
        <v>25</v>
      </c>
      <c r="L27" s="60">
        <f>VLOOKUP($A27,'Return Data'!$B$7:$R$2292,9,0)</f>
        <v>4.5606</v>
      </c>
      <c r="M27" s="61">
        <f t="shared" si="4"/>
        <v>25</v>
      </c>
      <c r="N27" s="60">
        <f>VLOOKUP($A27,'Return Data'!$B$7:$R$2292,10,0)</f>
        <v>4.4086999999999996</v>
      </c>
      <c r="O27" s="61">
        <f t="shared" si="5"/>
        <v>14</v>
      </c>
      <c r="P27" s="60">
        <f>VLOOKUP($A27,'Return Data'!$B$7:$R$2292,11,0)</f>
        <v>4.0620000000000003</v>
      </c>
      <c r="Q27" s="61">
        <f t="shared" si="6"/>
        <v>17</v>
      </c>
      <c r="R27" s="60">
        <f>VLOOKUP($A27,'Return Data'!$B$7:$R$2292,12,0)</f>
        <v>3.9009</v>
      </c>
      <c r="S27" s="61">
        <f t="shared" si="7"/>
        <v>22</v>
      </c>
      <c r="T27" s="60">
        <f>VLOOKUP($A27,'Return Data'!$B$7:$R$2292,13,0)</f>
        <v>3.7408000000000001</v>
      </c>
      <c r="U27" s="61">
        <f t="shared" si="8"/>
        <v>26</v>
      </c>
      <c r="V27" s="60">
        <f>VLOOKUP($A27,'Return Data'!$B$7:$R$2292,17,0)</f>
        <v>3.4863</v>
      </c>
      <c r="W27" s="61">
        <f t="shared" si="9"/>
        <v>25</v>
      </c>
      <c r="X27" s="60">
        <f>VLOOKUP($A27,'Return Data'!$B$7:$R$2292,14,0)</f>
        <v>4.0780000000000003</v>
      </c>
      <c r="Y27" s="61">
        <f t="shared" si="12"/>
        <v>20</v>
      </c>
      <c r="Z27" s="60">
        <f>VLOOKUP($A27,'Return Data'!$B$7:$R$2292,16,0)</f>
        <v>6.7840999999999996</v>
      </c>
      <c r="AA27" s="62">
        <f t="shared" si="11"/>
        <v>20</v>
      </c>
    </row>
    <row r="28" spans="1:27" x14ac:dyDescent="0.3">
      <c r="A28" s="58" t="s">
        <v>144</v>
      </c>
      <c r="B28" s="59">
        <f>VLOOKUP($A28,'Return Data'!$B$7:$R$2292,3,0)</f>
        <v>44773</v>
      </c>
      <c r="C28" s="60">
        <f>VLOOKUP($A28,'Return Data'!$B$7:$R$2292,4,0)</f>
        <v>3920.5576000000001</v>
      </c>
      <c r="D28" s="60">
        <f>VLOOKUP($A28,'Return Data'!$B$7:$R$2292,5,0)</f>
        <v>5.4368999999999996</v>
      </c>
      <c r="E28" s="61">
        <f t="shared" si="0"/>
        <v>26</v>
      </c>
      <c r="F28" s="60">
        <f>VLOOKUP($A28,'Return Data'!$B$7:$R$2292,6,0)</f>
        <v>5.2583000000000002</v>
      </c>
      <c r="G28" s="61">
        <f t="shared" si="1"/>
        <v>28</v>
      </c>
      <c r="H28" s="60">
        <f>VLOOKUP($A28,'Return Data'!$B$7:$R$2292,7,0)</f>
        <v>4.0960000000000001</v>
      </c>
      <c r="I28" s="61">
        <f t="shared" si="2"/>
        <v>22</v>
      </c>
      <c r="J28" s="60">
        <f>VLOOKUP($A28,'Return Data'!$B$7:$R$2292,8,0)</f>
        <v>4.0381999999999998</v>
      </c>
      <c r="K28" s="61">
        <f t="shared" si="3"/>
        <v>23</v>
      </c>
      <c r="L28" s="60">
        <f>VLOOKUP($A28,'Return Data'!$B$7:$R$2292,9,0)</f>
        <v>4.5757000000000003</v>
      </c>
      <c r="M28" s="61">
        <f t="shared" si="4"/>
        <v>23</v>
      </c>
      <c r="N28" s="60">
        <f>VLOOKUP($A28,'Return Data'!$B$7:$R$2292,10,0)</f>
        <v>4.3301999999999996</v>
      </c>
      <c r="O28" s="61">
        <f t="shared" si="5"/>
        <v>22</v>
      </c>
      <c r="P28" s="60">
        <f>VLOOKUP($A28,'Return Data'!$B$7:$R$2292,11,0)</f>
        <v>4.0190999999999999</v>
      </c>
      <c r="Q28" s="61">
        <f t="shared" si="6"/>
        <v>26</v>
      </c>
      <c r="R28" s="60">
        <f>VLOOKUP($A28,'Return Data'!$B$7:$R$2292,12,0)</f>
        <v>3.8996</v>
      </c>
      <c r="S28" s="61">
        <f t="shared" si="7"/>
        <v>23</v>
      </c>
      <c r="T28" s="60">
        <f>VLOOKUP($A28,'Return Data'!$B$7:$R$2292,13,0)</f>
        <v>3.7572000000000001</v>
      </c>
      <c r="U28" s="61">
        <f t="shared" si="8"/>
        <v>18</v>
      </c>
      <c r="V28" s="60">
        <f>VLOOKUP($A28,'Return Data'!$B$7:$R$2292,17,0)</f>
        <v>3.5440999999999998</v>
      </c>
      <c r="W28" s="61">
        <f t="shared" si="9"/>
        <v>12</v>
      </c>
      <c r="X28" s="60">
        <f>VLOOKUP($A28,'Return Data'!$B$7:$R$2292,14,0)</f>
        <v>4.1757999999999997</v>
      </c>
      <c r="Y28" s="61">
        <f t="shared" si="12"/>
        <v>6</v>
      </c>
      <c r="Z28" s="60">
        <f>VLOOKUP($A28,'Return Data'!$B$7:$R$2292,16,0)</f>
        <v>6.8097000000000003</v>
      </c>
      <c r="AA28" s="62">
        <f t="shared" si="11"/>
        <v>13</v>
      </c>
    </row>
    <row r="29" spans="1:27" x14ac:dyDescent="0.3">
      <c r="A29" s="58" t="s">
        <v>433</v>
      </c>
      <c r="B29" s="59">
        <f>VLOOKUP($A29,'Return Data'!$B$7:$R$2292,3,0)</f>
        <v>44773</v>
      </c>
      <c r="C29" s="60">
        <f>VLOOKUP($A29,'Return Data'!$B$7:$R$2292,4,0)</f>
        <v>1404.1919</v>
      </c>
      <c r="D29" s="60">
        <f>VLOOKUP($A29,'Return Data'!$B$7:$R$2292,5,0)</f>
        <v>5.5765000000000002</v>
      </c>
      <c r="E29" s="61">
        <f t="shared" si="0"/>
        <v>6</v>
      </c>
      <c r="F29" s="60">
        <f>VLOOKUP($A29,'Return Data'!$B$7:$R$2292,6,0)</f>
        <v>5.6424000000000003</v>
      </c>
      <c r="G29" s="61">
        <f t="shared" si="1"/>
        <v>6</v>
      </c>
      <c r="H29" s="60">
        <f>VLOOKUP($A29,'Return Data'!$B$7:$R$2292,7,0)</f>
        <v>4.5023</v>
      </c>
      <c r="I29" s="61">
        <f t="shared" si="2"/>
        <v>5</v>
      </c>
      <c r="J29" s="60">
        <f>VLOOKUP($A29,'Return Data'!$B$7:$R$2292,8,0)</f>
        <v>4.3540999999999999</v>
      </c>
      <c r="K29" s="61">
        <f t="shared" si="3"/>
        <v>4</v>
      </c>
      <c r="L29" s="60">
        <f>VLOOKUP($A29,'Return Data'!$B$7:$R$2292,9,0)</f>
        <v>4.7731000000000003</v>
      </c>
      <c r="M29" s="61">
        <f t="shared" si="4"/>
        <v>1</v>
      </c>
      <c r="N29" s="60">
        <f>VLOOKUP($A29,'Return Data'!$B$7:$R$2292,10,0)</f>
        <v>4.5235000000000003</v>
      </c>
      <c r="O29" s="61">
        <f t="shared" si="5"/>
        <v>2</v>
      </c>
      <c r="P29" s="60">
        <f>VLOOKUP($A29,'Return Data'!$B$7:$R$2292,11,0)</f>
        <v>4.1424000000000003</v>
      </c>
      <c r="Q29" s="61">
        <f t="shared" si="6"/>
        <v>4</v>
      </c>
      <c r="R29" s="60">
        <f>VLOOKUP($A29,'Return Data'!$B$7:$R$2292,12,0)</f>
        <v>3.9983</v>
      </c>
      <c r="S29" s="61">
        <f t="shared" si="7"/>
        <v>4</v>
      </c>
      <c r="T29" s="60">
        <f>VLOOKUP($A29,'Return Data'!$B$7:$R$2292,13,0)</f>
        <v>3.8252999999999999</v>
      </c>
      <c r="U29" s="61">
        <f t="shared" si="8"/>
        <v>4</v>
      </c>
      <c r="V29" s="60">
        <f>VLOOKUP($A29,'Return Data'!$B$7:$R$2292,17,0)</f>
        <v>3.6143999999999998</v>
      </c>
      <c r="W29" s="61">
        <f t="shared" si="9"/>
        <v>3</v>
      </c>
      <c r="X29" s="60">
        <f>VLOOKUP($A29,'Return Data'!$B$7:$R$2292,14,0)</f>
        <v>4.2203999999999997</v>
      </c>
      <c r="Y29" s="61">
        <f t="shared" si="12"/>
        <v>3</v>
      </c>
      <c r="Z29" s="60">
        <f>VLOOKUP($A29,'Return Data'!$B$7:$R$2292,16,0)</f>
        <v>5.7424999999999997</v>
      </c>
      <c r="AA29" s="62">
        <f t="shared" si="11"/>
        <v>31</v>
      </c>
    </row>
    <row r="30" spans="1:27" x14ac:dyDescent="0.3">
      <c r="A30" s="58" t="s">
        <v>146</v>
      </c>
      <c r="B30" s="59">
        <f>VLOOKUP($A30,'Return Data'!$B$7:$R$2292,3,0)</f>
        <v>44773</v>
      </c>
      <c r="C30" s="60">
        <f>VLOOKUP($A30,'Return Data'!$B$7:$R$2292,4,0)</f>
        <v>2279.1392999999998</v>
      </c>
      <c r="D30" s="60">
        <f>VLOOKUP($A30,'Return Data'!$B$7:$R$2292,5,0)</f>
        <v>5.5076000000000001</v>
      </c>
      <c r="E30" s="61">
        <f t="shared" si="0"/>
        <v>16</v>
      </c>
      <c r="F30" s="60">
        <f>VLOOKUP($A30,'Return Data'!$B$7:$R$2292,6,0)</f>
        <v>5.4527999999999999</v>
      </c>
      <c r="G30" s="61">
        <f t="shared" si="1"/>
        <v>22</v>
      </c>
      <c r="H30" s="60">
        <f>VLOOKUP($A30,'Return Data'!$B$7:$R$2292,7,0)</f>
        <v>4.3051000000000004</v>
      </c>
      <c r="I30" s="61">
        <f t="shared" si="2"/>
        <v>11</v>
      </c>
      <c r="J30" s="60">
        <f>VLOOKUP($A30,'Return Data'!$B$7:$R$2292,8,0)</f>
        <v>4.1482999999999999</v>
      </c>
      <c r="K30" s="61">
        <f t="shared" si="3"/>
        <v>13</v>
      </c>
      <c r="L30" s="60">
        <f>VLOOKUP($A30,'Return Data'!$B$7:$R$2292,9,0)</f>
        <v>4.6147</v>
      </c>
      <c r="M30" s="61">
        <f t="shared" si="4"/>
        <v>15</v>
      </c>
      <c r="N30" s="60">
        <f>VLOOKUP($A30,'Return Data'!$B$7:$R$2292,10,0)</f>
        <v>4.4721000000000002</v>
      </c>
      <c r="O30" s="61">
        <f t="shared" si="5"/>
        <v>5</v>
      </c>
      <c r="P30" s="60">
        <f>VLOOKUP($A30,'Return Data'!$B$7:$R$2292,11,0)</f>
        <v>4.1086</v>
      </c>
      <c r="Q30" s="61">
        <f t="shared" si="6"/>
        <v>8</v>
      </c>
      <c r="R30" s="60">
        <f>VLOOKUP($A30,'Return Data'!$B$7:$R$2292,12,0)</f>
        <v>3.9399000000000002</v>
      </c>
      <c r="S30" s="61">
        <f t="shared" si="7"/>
        <v>12</v>
      </c>
      <c r="T30" s="60">
        <f>VLOOKUP($A30,'Return Data'!$B$7:$R$2292,13,0)</f>
        <v>3.7869999999999999</v>
      </c>
      <c r="U30" s="61">
        <f t="shared" si="8"/>
        <v>11</v>
      </c>
      <c r="V30" s="60">
        <f>VLOOKUP($A30,'Return Data'!$B$7:$R$2292,17,0)</f>
        <v>3.5882000000000001</v>
      </c>
      <c r="W30" s="61">
        <f t="shared" si="9"/>
        <v>7</v>
      </c>
      <c r="X30" s="60">
        <f>VLOOKUP($A30,'Return Data'!$B$7:$R$2292,14,0)</f>
        <v>4.1391</v>
      </c>
      <c r="Y30" s="61">
        <f t="shared" si="12"/>
        <v>15</v>
      </c>
      <c r="Z30" s="60">
        <f>VLOOKUP($A30,'Return Data'!$B$7:$R$2292,16,0)</f>
        <v>6.6262999999999996</v>
      </c>
      <c r="AA30" s="62">
        <f t="shared" si="11"/>
        <v>28</v>
      </c>
    </row>
    <row r="31" spans="1:27" x14ac:dyDescent="0.3">
      <c r="A31" s="58" t="s">
        <v>147</v>
      </c>
      <c r="B31" s="59">
        <f>VLOOKUP($A31,'Return Data'!$B$7:$R$2292,3,0)</f>
        <v>44773</v>
      </c>
      <c r="C31" s="60">
        <f>VLOOKUP($A31,'Return Data'!$B$7:$R$2292,4,0)</f>
        <v>11.541399999999999</v>
      </c>
      <c r="D31" s="60">
        <f>VLOOKUP($A31,'Return Data'!$B$7:$R$2292,5,0)</f>
        <v>5.0613999999999999</v>
      </c>
      <c r="E31" s="61">
        <f t="shared" si="0"/>
        <v>35</v>
      </c>
      <c r="F31" s="60">
        <f>VLOOKUP($A31,'Return Data'!$B$7:$R$2292,6,0)</f>
        <v>5.0621999999999998</v>
      </c>
      <c r="G31" s="61">
        <f t="shared" si="1"/>
        <v>34</v>
      </c>
      <c r="H31" s="60">
        <f>VLOOKUP($A31,'Return Data'!$B$7:$R$2292,7,0)</f>
        <v>4.1144999999999996</v>
      </c>
      <c r="I31" s="61">
        <f t="shared" si="2"/>
        <v>21</v>
      </c>
      <c r="J31" s="60">
        <f>VLOOKUP($A31,'Return Data'!$B$7:$R$2292,8,0)</f>
        <v>3.9138000000000002</v>
      </c>
      <c r="K31" s="61">
        <f t="shared" si="3"/>
        <v>31</v>
      </c>
      <c r="L31" s="60">
        <f>VLOOKUP($A31,'Return Data'!$B$7:$R$2292,9,0)</f>
        <v>4.3311999999999999</v>
      </c>
      <c r="M31" s="61">
        <f t="shared" si="4"/>
        <v>36</v>
      </c>
      <c r="N31" s="60">
        <f>VLOOKUP($A31,'Return Data'!$B$7:$R$2292,10,0)</f>
        <v>4.1166</v>
      </c>
      <c r="O31" s="61">
        <f t="shared" si="5"/>
        <v>34</v>
      </c>
      <c r="P31" s="60">
        <f>VLOOKUP($A31,'Return Data'!$B$7:$R$2292,11,0)</f>
        <v>3.8441999999999998</v>
      </c>
      <c r="Q31" s="61">
        <f t="shared" si="6"/>
        <v>33</v>
      </c>
      <c r="R31" s="60">
        <f>VLOOKUP($A31,'Return Data'!$B$7:$R$2292,12,0)</f>
        <v>3.6634000000000002</v>
      </c>
      <c r="S31" s="61">
        <f t="shared" si="7"/>
        <v>34</v>
      </c>
      <c r="T31" s="60">
        <f>VLOOKUP($A31,'Return Data'!$B$7:$R$2292,13,0)</f>
        <v>3.5154999999999998</v>
      </c>
      <c r="U31" s="61">
        <f t="shared" si="8"/>
        <v>34</v>
      </c>
      <c r="V31" s="60">
        <f>VLOOKUP($A31,'Return Data'!$B$7:$R$2292,17,0)</f>
        <v>3.2694000000000001</v>
      </c>
      <c r="W31" s="61">
        <f t="shared" si="9"/>
        <v>34</v>
      </c>
      <c r="X31" s="60">
        <f>VLOOKUP($A31,'Return Data'!$B$7:$R$2292,14,0)</f>
        <v>3.6400999999999999</v>
      </c>
      <c r="Y31" s="61">
        <f t="shared" si="12"/>
        <v>35</v>
      </c>
      <c r="Z31" s="60">
        <f>VLOOKUP($A31,'Return Data'!$B$7:$R$2292,16,0)</f>
        <v>4.0435999999999996</v>
      </c>
      <c r="AA31" s="62">
        <f t="shared" si="11"/>
        <v>35</v>
      </c>
    </row>
    <row r="32" spans="1:27" x14ac:dyDescent="0.3">
      <c r="A32" s="58" t="s">
        <v>1876</v>
      </c>
      <c r="B32" s="59">
        <f>VLOOKUP($A32,'Return Data'!$B$7:$R$2292,3,0)</f>
        <v>44773</v>
      </c>
      <c r="C32" s="60">
        <f>VLOOKUP($A32,'Return Data'!$B$7:$R$2292,4,0)</f>
        <v>2367.6931</v>
      </c>
      <c r="D32" s="60">
        <f>VLOOKUP($A32,'Return Data'!$B$7:$R$2292,5,0)</f>
        <v>5.5659999999999998</v>
      </c>
      <c r="E32" s="61">
        <f t="shared" si="0"/>
        <v>8</v>
      </c>
      <c r="F32" s="60">
        <f>VLOOKUP($A32,'Return Data'!$B$7:$R$2292,6,0)</f>
        <v>5.2503000000000002</v>
      </c>
      <c r="G32" s="61">
        <f t="shared" si="1"/>
        <v>30</v>
      </c>
      <c r="H32" s="60">
        <f>VLOOKUP($A32,'Return Data'!$B$7:$R$2292,7,0)</f>
        <v>4.5141</v>
      </c>
      <c r="I32" s="61">
        <f t="shared" si="2"/>
        <v>4</v>
      </c>
      <c r="J32" s="60">
        <f>VLOOKUP($A32,'Return Data'!$B$7:$R$2292,8,0)</f>
        <v>4.4246999999999996</v>
      </c>
      <c r="K32" s="61">
        <f t="shared" si="3"/>
        <v>3</v>
      </c>
      <c r="L32" s="60">
        <f>VLOOKUP($A32,'Return Data'!$B$7:$R$2292,9,0)</f>
        <v>4.7630999999999997</v>
      </c>
      <c r="M32" s="61">
        <f t="shared" si="4"/>
        <v>2</v>
      </c>
      <c r="N32" s="60">
        <f>VLOOKUP($A32,'Return Data'!$B$7:$R$2292,10,0)</f>
        <v>4.5266000000000002</v>
      </c>
      <c r="O32" s="61">
        <f t="shared" si="5"/>
        <v>1</v>
      </c>
      <c r="P32" s="60">
        <f>VLOOKUP($A32,'Return Data'!$B$7:$R$2292,11,0)</f>
        <v>4.4966999999999997</v>
      </c>
      <c r="Q32" s="61">
        <f t="shared" si="6"/>
        <v>1</v>
      </c>
      <c r="R32" s="60">
        <f>VLOOKUP($A32,'Return Data'!$B$7:$R$2292,12,0)</f>
        <v>4.3788</v>
      </c>
      <c r="S32" s="61">
        <f t="shared" si="7"/>
        <v>1</v>
      </c>
      <c r="T32" s="60">
        <f>VLOOKUP($A32,'Return Data'!$B$7:$R$2292,13,0)</f>
        <v>4.1894</v>
      </c>
      <c r="U32" s="61">
        <f t="shared" si="8"/>
        <v>2</v>
      </c>
      <c r="V32" s="60">
        <f>VLOOKUP($A32,'Return Data'!$B$7:$R$2292,17,0)</f>
        <v>3.6410999999999998</v>
      </c>
      <c r="W32" s="61">
        <f t="shared" si="9"/>
        <v>2</v>
      </c>
      <c r="X32" s="60">
        <f>VLOOKUP($A32,'Return Data'!$B$7:$R$2292,14,0)</f>
        <v>3.9645000000000001</v>
      </c>
      <c r="Y32" s="61">
        <f t="shared" si="12"/>
        <v>27</v>
      </c>
      <c r="Z32" s="60">
        <f>VLOOKUP($A32,'Return Data'!$B$7:$R$2292,16,0)</f>
        <v>6.8337000000000003</v>
      </c>
      <c r="AA32" s="62">
        <f t="shared" si="11"/>
        <v>10</v>
      </c>
    </row>
    <row r="33" spans="1:27" x14ac:dyDescent="0.3">
      <c r="A33" s="58" t="s">
        <v>148</v>
      </c>
      <c r="B33" s="59">
        <f>VLOOKUP($A33,'Return Data'!$B$7:$R$2292,3,0)</f>
        <v>44773</v>
      </c>
      <c r="C33" s="60">
        <f>VLOOKUP($A33,'Return Data'!$B$7:$R$2292,4,0)</f>
        <v>5280.4075999999995</v>
      </c>
      <c r="D33" s="60">
        <f>VLOOKUP($A33,'Return Data'!$B$7:$R$2292,5,0)</f>
        <v>5.5418000000000003</v>
      </c>
      <c r="E33" s="61">
        <f t="shared" si="0"/>
        <v>9</v>
      </c>
      <c r="F33" s="60">
        <f>VLOOKUP($A33,'Return Data'!$B$7:$R$2292,6,0)</f>
        <v>5.4638999999999998</v>
      </c>
      <c r="G33" s="61">
        <f t="shared" si="1"/>
        <v>17</v>
      </c>
      <c r="H33" s="60">
        <f>VLOOKUP($A33,'Return Data'!$B$7:$R$2292,7,0)</f>
        <v>4.2102000000000004</v>
      </c>
      <c r="I33" s="61">
        <f t="shared" si="2"/>
        <v>18</v>
      </c>
      <c r="J33" s="60">
        <f>VLOOKUP($A33,'Return Data'!$B$7:$R$2292,8,0)</f>
        <v>4.0999999999999996</v>
      </c>
      <c r="K33" s="61">
        <f t="shared" si="3"/>
        <v>17</v>
      </c>
      <c r="L33" s="60">
        <f>VLOOKUP($A33,'Return Data'!$B$7:$R$2292,9,0)</f>
        <v>4.6143000000000001</v>
      </c>
      <c r="M33" s="61">
        <f t="shared" si="4"/>
        <v>16</v>
      </c>
      <c r="N33" s="60">
        <f>VLOOKUP($A33,'Return Data'!$B$7:$R$2292,10,0)</f>
        <v>4.3324999999999996</v>
      </c>
      <c r="O33" s="61">
        <f t="shared" si="5"/>
        <v>21</v>
      </c>
      <c r="P33" s="60">
        <f>VLOOKUP($A33,'Return Data'!$B$7:$R$2292,11,0)</f>
        <v>4.0579000000000001</v>
      </c>
      <c r="Q33" s="61">
        <f t="shared" si="6"/>
        <v>19</v>
      </c>
      <c r="R33" s="60">
        <f>VLOOKUP($A33,'Return Data'!$B$7:$R$2292,12,0)</f>
        <v>3.9438</v>
      </c>
      <c r="S33" s="61">
        <f t="shared" si="7"/>
        <v>11</v>
      </c>
      <c r="T33" s="60">
        <f>VLOOKUP($A33,'Return Data'!$B$7:$R$2292,13,0)</f>
        <v>3.7764000000000002</v>
      </c>
      <c r="U33" s="61">
        <f t="shared" si="8"/>
        <v>15</v>
      </c>
      <c r="V33" s="60">
        <f>VLOOKUP($A33,'Return Data'!$B$7:$R$2292,17,0)</f>
        <v>3.5360999999999998</v>
      </c>
      <c r="W33" s="61">
        <f t="shared" si="9"/>
        <v>15</v>
      </c>
      <c r="X33" s="60">
        <f>VLOOKUP($A33,'Return Data'!$B$7:$R$2292,14,0)</f>
        <v>4.1557000000000004</v>
      </c>
      <c r="Y33" s="61">
        <f t="shared" si="12"/>
        <v>9</v>
      </c>
      <c r="Z33" s="60">
        <f>VLOOKUP($A33,'Return Data'!$B$7:$R$2292,16,0)</f>
        <v>6.851</v>
      </c>
      <c r="AA33" s="62">
        <f t="shared" si="11"/>
        <v>5</v>
      </c>
    </row>
    <row r="34" spans="1:27" x14ac:dyDescent="0.3">
      <c r="A34" s="58" t="s">
        <v>149</v>
      </c>
      <c r="B34" s="59">
        <f>VLOOKUP($A34,'Return Data'!$B$7:$R$2292,3,0)</f>
        <v>44773</v>
      </c>
      <c r="C34" s="60">
        <f>VLOOKUP($A34,'Return Data'!$B$7:$R$2292,4,0)</f>
        <v>1207.0954999999999</v>
      </c>
      <c r="D34" s="60">
        <f>VLOOKUP($A34,'Return Data'!$B$7:$R$2292,5,0)</f>
        <v>5.1962999999999999</v>
      </c>
      <c r="E34" s="61">
        <f t="shared" si="0"/>
        <v>34</v>
      </c>
      <c r="F34" s="60">
        <f>VLOOKUP($A34,'Return Data'!$B$7:$R$2292,6,0)</f>
        <v>4.8712999999999997</v>
      </c>
      <c r="G34" s="61">
        <f t="shared" si="1"/>
        <v>35</v>
      </c>
      <c r="H34" s="60">
        <f>VLOOKUP($A34,'Return Data'!$B$7:$R$2292,7,0)</f>
        <v>4.0705999999999998</v>
      </c>
      <c r="I34" s="61">
        <f t="shared" si="2"/>
        <v>28</v>
      </c>
      <c r="J34" s="60">
        <f>VLOOKUP($A34,'Return Data'!$B$7:$R$2292,8,0)</f>
        <v>4.0446999999999997</v>
      </c>
      <c r="K34" s="61">
        <f t="shared" si="3"/>
        <v>21</v>
      </c>
      <c r="L34" s="60">
        <f>VLOOKUP($A34,'Return Data'!$B$7:$R$2292,9,0)</f>
        <v>4.3589000000000002</v>
      </c>
      <c r="M34" s="61">
        <f t="shared" si="4"/>
        <v>33</v>
      </c>
      <c r="N34" s="60">
        <f>VLOOKUP($A34,'Return Data'!$B$7:$R$2292,10,0)</f>
        <v>4.0788000000000002</v>
      </c>
      <c r="O34" s="61">
        <f t="shared" si="5"/>
        <v>35</v>
      </c>
      <c r="P34" s="60">
        <f>VLOOKUP($A34,'Return Data'!$B$7:$R$2292,11,0)</f>
        <v>3.8378000000000001</v>
      </c>
      <c r="Q34" s="61">
        <f t="shared" si="6"/>
        <v>34</v>
      </c>
      <c r="R34" s="60">
        <f>VLOOKUP($A34,'Return Data'!$B$7:$R$2292,12,0)</f>
        <v>3.7027000000000001</v>
      </c>
      <c r="S34" s="61">
        <f t="shared" si="7"/>
        <v>33</v>
      </c>
      <c r="T34" s="60">
        <f>VLOOKUP($A34,'Return Data'!$B$7:$R$2292,13,0)</f>
        <v>3.5821999999999998</v>
      </c>
      <c r="U34" s="61">
        <f t="shared" si="8"/>
        <v>33</v>
      </c>
      <c r="V34" s="60">
        <f>VLOOKUP($A34,'Return Data'!$B$7:$R$2292,17,0)</f>
        <v>3.3586999999999998</v>
      </c>
      <c r="W34" s="61">
        <f t="shared" si="9"/>
        <v>32</v>
      </c>
      <c r="X34" s="60">
        <f>VLOOKUP($A34,'Return Data'!$B$7:$R$2292,14,0)</f>
        <v>3.7911999999999999</v>
      </c>
      <c r="Y34" s="61">
        <f t="shared" si="12"/>
        <v>31</v>
      </c>
      <c r="Z34" s="60">
        <f>VLOOKUP($A34,'Return Data'!$B$7:$R$2292,16,0)</f>
        <v>4.5559000000000003</v>
      </c>
      <c r="AA34" s="62">
        <f t="shared" si="11"/>
        <v>33</v>
      </c>
    </row>
    <row r="35" spans="1:27" x14ac:dyDescent="0.3">
      <c r="A35" s="58" t="s">
        <v>1945</v>
      </c>
      <c r="B35" s="59">
        <f>VLOOKUP($A35,'Return Data'!$B$7:$R$2292,3,0)</f>
        <v>44773</v>
      </c>
      <c r="C35" s="60">
        <f>VLOOKUP($A35,'Return Data'!$B$7:$R$2292,4,0)</f>
        <v>281.36450000000002</v>
      </c>
      <c r="D35" s="60">
        <f>VLOOKUP($A35,'Return Data'!$B$7:$R$2292,5,0)</f>
        <v>5.4882</v>
      </c>
      <c r="E35" s="61">
        <f t="shared" si="0"/>
        <v>19</v>
      </c>
      <c r="F35" s="60">
        <f>VLOOKUP($A35,'Return Data'!$B$7:$R$2292,6,0)</f>
        <v>5.5979999999999999</v>
      </c>
      <c r="G35" s="61">
        <f t="shared" si="1"/>
        <v>10</v>
      </c>
      <c r="H35" s="60">
        <f>VLOOKUP($A35,'Return Data'!$B$7:$R$2292,7,0)</f>
        <v>4.7039999999999997</v>
      </c>
      <c r="I35" s="61">
        <f t="shared" si="2"/>
        <v>1</v>
      </c>
      <c r="J35" s="60">
        <f>VLOOKUP($A35,'Return Data'!$B$7:$R$2292,8,0)</f>
        <v>4.5091999999999999</v>
      </c>
      <c r="K35" s="61">
        <f t="shared" si="3"/>
        <v>2</v>
      </c>
      <c r="L35" s="60">
        <f>VLOOKUP($A35,'Return Data'!$B$7:$R$2292,9,0)</f>
        <v>4.7469000000000001</v>
      </c>
      <c r="M35" s="61">
        <f t="shared" si="4"/>
        <v>3</v>
      </c>
      <c r="N35" s="60">
        <f>VLOOKUP($A35,'Return Data'!$B$7:$R$2292,10,0)</f>
        <v>4.4611999999999998</v>
      </c>
      <c r="O35" s="61">
        <f t="shared" si="5"/>
        <v>7</v>
      </c>
      <c r="P35" s="60">
        <f>VLOOKUP($A35,'Return Data'!$B$7:$R$2292,11,0)</f>
        <v>4.12</v>
      </c>
      <c r="Q35" s="61">
        <f t="shared" si="6"/>
        <v>7</v>
      </c>
      <c r="R35" s="60">
        <f>VLOOKUP($A35,'Return Data'!$B$7:$R$2292,12,0)</f>
        <v>3.9525999999999999</v>
      </c>
      <c r="S35" s="61">
        <f t="shared" si="7"/>
        <v>9</v>
      </c>
      <c r="T35" s="60">
        <f>VLOOKUP($A35,'Return Data'!$B$7:$R$2292,13,0)</f>
        <v>3.7932000000000001</v>
      </c>
      <c r="U35" s="61">
        <f t="shared" si="8"/>
        <v>9</v>
      </c>
      <c r="V35" s="60">
        <f>VLOOKUP($A35,'Return Data'!$B$7:$R$2292,17,0)</f>
        <v>3.5588000000000002</v>
      </c>
      <c r="W35" s="61">
        <f t="shared" si="9"/>
        <v>8</v>
      </c>
      <c r="X35" s="60">
        <f>VLOOKUP($A35,'Return Data'!$B$7:$R$2292,14,0)</f>
        <v>4.1746999999999996</v>
      </c>
      <c r="Y35" s="61">
        <f t="shared" si="12"/>
        <v>8</v>
      </c>
      <c r="Z35" s="60">
        <f>VLOOKUP($A35,'Return Data'!$B$7:$R$2292,16,0)</f>
        <v>6.8365</v>
      </c>
      <c r="AA35" s="62">
        <f t="shared" si="11"/>
        <v>8</v>
      </c>
    </row>
    <row r="36" spans="1:27" x14ac:dyDescent="0.3">
      <c r="A36" s="58" t="s">
        <v>152</v>
      </c>
      <c r="B36" s="59">
        <f>VLOOKUP($A36,'Return Data'!$B$7:$R$2292,3,0)</f>
        <v>44773</v>
      </c>
      <c r="C36" s="60">
        <f>VLOOKUP($A36,'Return Data'!$B$7:$R$2292,4,0)</f>
        <v>34.789400000000001</v>
      </c>
      <c r="D36" s="60">
        <f>VLOOKUP($A36,'Return Data'!$B$7:$R$2292,5,0)</f>
        <v>5.4047999999999998</v>
      </c>
      <c r="E36" s="61">
        <f t="shared" si="0"/>
        <v>29</v>
      </c>
      <c r="F36" s="60">
        <f>VLOOKUP($A36,'Return Data'!$B$7:$R$2292,6,0)</f>
        <v>5.4581</v>
      </c>
      <c r="G36" s="61">
        <f t="shared" si="1"/>
        <v>20</v>
      </c>
      <c r="H36" s="60">
        <f>VLOOKUP($A36,'Return Data'!$B$7:$R$2292,7,0)</f>
        <v>4.3651999999999997</v>
      </c>
      <c r="I36" s="61">
        <f t="shared" si="2"/>
        <v>9</v>
      </c>
      <c r="J36" s="60">
        <f>VLOOKUP($A36,'Return Data'!$B$7:$R$2292,8,0)</f>
        <v>4.1508000000000003</v>
      </c>
      <c r="K36" s="61">
        <f t="shared" si="3"/>
        <v>12</v>
      </c>
      <c r="L36" s="60">
        <f>VLOOKUP($A36,'Return Data'!$B$7:$R$2292,9,0)</f>
        <v>4.6924999999999999</v>
      </c>
      <c r="M36" s="61">
        <f t="shared" si="4"/>
        <v>7</v>
      </c>
      <c r="N36" s="60">
        <f>VLOOKUP($A36,'Return Data'!$B$7:$R$2292,10,0)</f>
        <v>4.3815999999999997</v>
      </c>
      <c r="O36" s="61">
        <f t="shared" si="5"/>
        <v>19</v>
      </c>
      <c r="P36" s="60">
        <f>VLOOKUP($A36,'Return Data'!$B$7:$R$2292,11,0)</f>
        <v>4.2557</v>
      </c>
      <c r="Q36" s="61">
        <f t="shared" si="6"/>
        <v>2</v>
      </c>
      <c r="R36" s="60">
        <f>VLOOKUP($A36,'Return Data'!$B$7:$R$2292,12,0)</f>
        <v>4.2934000000000001</v>
      </c>
      <c r="S36" s="61">
        <f t="shared" si="7"/>
        <v>2</v>
      </c>
      <c r="T36" s="60">
        <f>VLOOKUP($A36,'Return Data'!$B$7:$R$2292,13,0)</f>
        <v>4.2042000000000002</v>
      </c>
      <c r="U36" s="61">
        <f t="shared" si="8"/>
        <v>1</v>
      </c>
      <c r="V36" s="60">
        <f>VLOOKUP($A36,'Return Data'!$B$7:$R$2292,17,0)</f>
        <v>4.431</v>
      </c>
      <c r="W36" s="61">
        <f t="shared" si="9"/>
        <v>1</v>
      </c>
      <c r="X36" s="60">
        <f>VLOOKUP($A36,'Return Data'!$B$7:$R$2292,14,0)</f>
        <v>4.984</v>
      </c>
      <c r="Y36" s="61">
        <f t="shared" si="12"/>
        <v>1</v>
      </c>
      <c r="Z36" s="60">
        <f>VLOOKUP($A36,'Return Data'!$B$7:$R$2292,16,0)</f>
        <v>7.3011999999999997</v>
      </c>
      <c r="AA36" s="62">
        <f t="shared" si="11"/>
        <v>1</v>
      </c>
    </row>
    <row r="37" spans="1:27" x14ac:dyDescent="0.3">
      <c r="A37" s="58" t="s">
        <v>153</v>
      </c>
      <c r="B37" s="59">
        <f>VLOOKUP($A37,'Return Data'!$B$7:$R$2292,3,0)</f>
        <v>44773</v>
      </c>
      <c r="C37" s="60">
        <f>VLOOKUP($A37,'Return Data'!$B$7:$R$2292,4,0)</f>
        <v>29.089200000000002</v>
      </c>
      <c r="D37" s="60">
        <f>VLOOKUP($A37,'Return Data'!$B$7:$R$2292,5,0)</f>
        <v>5.2708000000000004</v>
      </c>
      <c r="E37" s="61">
        <f t="shared" si="0"/>
        <v>32</v>
      </c>
      <c r="F37" s="60">
        <f>VLOOKUP($A37,'Return Data'!$B$7:$R$2292,6,0)</f>
        <v>5.2304000000000004</v>
      </c>
      <c r="G37" s="61">
        <f t="shared" si="1"/>
        <v>31</v>
      </c>
      <c r="H37" s="60">
        <f>VLOOKUP($A37,'Return Data'!$B$7:$R$2292,7,0)</f>
        <v>4.0721999999999996</v>
      </c>
      <c r="I37" s="61">
        <f t="shared" si="2"/>
        <v>27</v>
      </c>
      <c r="J37" s="60">
        <f>VLOOKUP($A37,'Return Data'!$B$7:$R$2292,8,0)</f>
        <v>4.0124000000000004</v>
      </c>
      <c r="K37" s="61">
        <f t="shared" si="3"/>
        <v>24</v>
      </c>
      <c r="L37" s="60">
        <f>VLOOKUP($A37,'Return Data'!$B$7:$R$2292,9,0)</f>
        <v>4.3551000000000002</v>
      </c>
      <c r="M37" s="61">
        <f t="shared" si="4"/>
        <v>34</v>
      </c>
      <c r="N37" s="60">
        <f>VLOOKUP($A37,'Return Data'!$B$7:$R$2292,10,0)</f>
        <v>4.1174999999999997</v>
      </c>
      <c r="O37" s="61">
        <f t="shared" si="5"/>
        <v>33</v>
      </c>
      <c r="P37" s="60">
        <f>VLOOKUP($A37,'Return Data'!$B$7:$R$2292,11,0)</f>
        <v>3.8784000000000001</v>
      </c>
      <c r="Q37" s="61">
        <f t="shared" si="6"/>
        <v>32</v>
      </c>
      <c r="R37" s="60">
        <f>VLOOKUP($A37,'Return Data'!$B$7:$R$2292,12,0)</f>
        <v>3.7162999999999999</v>
      </c>
      <c r="S37" s="61">
        <f t="shared" si="7"/>
        <v>32</v>
      </c>
      <c r="T37" s="60">
        <f>VLOOKUP($A37,'Return Data'!$B$7:$R$2292,13,0)</f>
        <v>3.5958999999999999</v>
      </c>
      <c r="U37" s="61">
        <f t="shared" si="8"/>
        <v>32</v>
      </c>
      <c r="V37" s="60">
        <f>VLOOKUP($A37,'Return Data'!$B$7:$R$2292,17,0)</f>
        <v>3.3628</v>
      </c>
      <c r="W37" s="61">
        <f t="shared" si="9"/>
        <v>30</v>
      </c>
      <c r="X37" s="60">
        <f>VLOOKUP($A37,'Return Data'!$B$7:$R$2292,14,0)</f>
        <v>3.7635999999999998</v>
      </c>
      <c r="Y37" s="61">
        <f t="shared" si="12"/>
        <v>32</v>
      </c>
      <c r="Z37" s="60">
        <f>VLOOKUP($A37,'Return Data'!$B$7:$R$2292,16,0)</f>
        <v>6.7590000000000003</v>
      </c>
      <c r="AA37" s="62">
        <f t="shared" si="11"/>
        <v>23</v>
      </c>
    </row>
    <row r="38" spans="1:27" x14ac:dyDescent="0.3">
      <c r="A38" s="58" t="s">
        <v>156</v>
      </c>
      <c r="B38" s="59">
        <f>VLOOKUP($A38,'Return Data'!$B$7:$R$2292,3,0)</f>
        <v>44773</v>
      </c>
      <c r="C38" s="60">
        <f>VLOOKUP($A38,'Return Data'!$B$7:$R$2292,4,0)</f>
        <v>3379.2930000000001</v>
      </c>
      <c r="D38" s="60">
        <f>VLOOKUP($A38,'Return Data'!$B$7:$R$2292,5,0)</f>
        <v>5.4272999999999998</v>
      </c>
      <c r="E38" s="61">
        <f t="shared" si="0"/>
        <v>27</v>
      </c>
      <c r="F38" s="60">
        <f>VLOOKUP($A38,'Return Data'!$B$7:$R$2292,6,0)</f>
        <v>5.4610000000000003</v>
      </c>
      <c r="G38" s="61">
        <f t="shared" si="1"/>
        <v>19</v>
      </c>
      <c r="H38" s="60">
        <f>VLOOKUP($A38,'Return Data'!$B$7:$R$2292,7,0)</f>
        <v>4.2926000000000002</v>
      </c>
      <c r="I38" s="61">
        <f t="shared" si="2"/>
        <v>12</v>
      </c>
      <c r="J38" s="60">
        <f>VLOOKUP($A38,'Return Data'!$B$7:$R$2292,8,0)</f>
        <v>4.1562999999999999</v>
      </c>
      <c r="K38" s="61">
        <f t="shared" si="3"/>
        <v>11</v>
      </c>
      <c r="L38" s="60">
        <f>VLOOKUP($A38,'Return Data'!$B$7:$R$2292,9,0)</f>
        <v>4.5930999999999997</v>
      </c>
      <c r="M38" s="61">
        <f t="shared" si="4"/>
        <v>19</v>
      </c>
      <c r="N38" s="60">
        <f>VLOOKUP($A38,'Return Data'!$B$7:$R$2292,10,0)</f>
        <v>4.3278999999999996</v>
      </c>
      <c r="O38" s="61">
        <f t="shared" si="5"/>
        <v>23</v>
      </c>
      <c r="P38" s="60">
        <f>VLOOKUP($A38,'Return Data'!$B$7:$R$2292,11,0)</f>
        <v>4.0175999999999998</v>
      </c>
      <c r="Q38" s="61">
        <f t="shared" si="6"/>
        <v>27</v>
      </c>
      <c r="R38" s="60">
        <f>VLOOKUP($A38,'Return Data'!$B$7:$R$2292,12,0)</f>
        <v>3.8948999999999998</v>
      </c>
      <c r="S38" s="61">
        <f t="shared" si="7"/>
        <v>25</v>
      </c>
      <c r="T38" s="60">
        <f>VLOOKUP($A38,'Return Data'!$B$7:$R$2292,13,0)</f>
        <v>3.7509000000000001</v>
      </c>
      <c r="U38" s="61">
        <f t="shared" si="8"/>
        <v>21</v>
      </c>
      <c r="V38" s="60">
        <f>VLOOKUP($A38,'Return Data'!$B$7:$R$2292,17,0)</f>
        <v>3.5145</v>
      </c>
      <c r="W38" s="61">
        <f t="shared" si="9"/>
        <v>21</v>
      </c>
      <c r="X38" s="60">
        <f>VLOOKUP($A38,'Return Data'!$B$7:$R$2292,14,0)</f>
        <v>4.0937999999999999</v>
      </c>
      <c r="Y38" s="61">
        <f t="shared" si="12"/>
        <v>17</v>
      </c>
      <c r="Z38" s="60">
        <f>VLOOKUP($A38,'Return Data'!$B$7:$R$2292,16,0)</f>
        <v>6.7573999999999996</v>
      </c>
      <c r="AA38" s="62">
        <f t="shared" si="11"/>
        <v>24</v>
      </c>
    </row>
    <row r="39" spans="1:27" x14ac:dyDescent="0.3">
      <c r="A39" s="58" t="s">
        <v>1918</v>
      </c>
      <c r="B39" s="59">
        <f>VLOOKUP($A39,'Return Data'!$B$7:$R$2292,3,0)</f>
        <v>44773</v>
      </c>
      <c r="C39" s="60">
        <f>VLOOKUP($A39,'Return Data'!$B$7:$R$2292,4,0)</f>
        <v>3049.36688</v>
      </c>
      <c r="D39" s="60">
        <f>VLOOKUP($A39,'Return Data'!$B$7:$R$2292,5,0)</f>
        <v>5.5892999999999997</v>
      </c>
      <c r="E39" s="61">
        <f t="shared" si="0"/>
        <v>5</v>
      </c>
      <c r="F39" s="60">
        <f>VLOOKUP($A39,'Return Data'!$B$7:$R$2292,6,0)</f>
        <v>5.7474999999999996</v>
      </c>
      <c r="G39" s="61">
        <f t="shared" si="1"/>
        <v>1</v>
      </c>
      <c r="H39" s="60">
        <f>VLOOKUP($A39,'Return Data'!$B$7:$R$2292,7,0)</f>
        <v>4.2907000000000002</v>
      </c>
      <c r="I39" s="61">
        <f t="shared" si="2"/>
        <v>13</v>
      </c>
      <c r="J39" s="60">
        <f>VLOOKUP($A39,'Return Data'!$B$7:$R$2292,8,0)</f>
        <v>4.1917</v>
      </c>
      <c r="K39" s="61">
        <f t="shared" si="3"/>
        <v>10</v>
      </c>
      <c r="L39" s="60">
        <f>VLOOKUP($A39,'Return Data'!$B$7:$R$2292,9,0)</f>
        <v>4.6822999999999997</v>
      </c>
      <c r="M39" s="61">
        <f t="shared" si="4"/>
        <v>8</v>
      </c>
      <c r="N39" s="60">
        <f>VLOOKUP($A39,'Return Data'!$B$7:$R$2292,10,0)</f>
        <v>4.4682000000000004</v>
      </c>
      <c r="O39" s="61">
        <f t="shared" si="5"/>
        <v>6</v>
      </c>
      <c r="P39" s="60">
        <f>VLOOKUP($A39,'Return Data'!$B$7:$R$2292,11,0)</f>
        <v>4.1223000000000001</v>
      </c>
      <c r="Q39" s="61">
        <f t="shared" si="6"/>
        <v>6</v>
      </c>
      <c r="R39" s="60">
        <f>VLOOKUP($A39,'Return Data'!$B$7:$R$2292,12,0)</f>
        <v>3.9094000000000002</v>
      </c>
      <c r="S39" s="61">
        <f t="shared" si="7"/>
        <v>19</v>
      </c>
      <c r="T39" s="60">
        <f>VLOOKUP($A39,'Return Data'!$B$7:$R$2292,13,0)</f>
        <v>3.7443</v>
      </c>
      <c r="U39" s="61">
        <f t="shared" si="8"/>
        <v>23</v>
      </c>
      <c r="V39" s="60">
        <f>VLOOKUP($A39,'Return Data'!$B$7:$R$2292,17,0)</f>
        <v>3.4729000000000001</v>
      </c>
      <c r="W39" s="61">
        <f t="shared" si="9"/>
        <v>28</v>
      </c>
      <c r="X39" s="60">
        <f>VLOOKUP($A39,'Return Data'!$B$7:$R$2292,14,0)</f>
        <v>3.9077000000000002</v>
      </c>
      <c r="Y39" s="61">
        <f t="shared" si="12"/>
        <v>29</v>
      </c>
      <c r="Z39" s="60">
        <f>VLOOKUP($A39,'Return Data'!$B$7:$R$2292,16,0)</f>
        <v>5.7339000000000002</v>
      </c>
      <c r="AA39" s="62">
        <f t="shared" si="11"/>
        <v>32</v>
      </c>
    </row>
    <row r="40" spans="1:27" x14ac:dyDescent="0.3">
      <c r="A40" s="58" t="s">
        <v>158</v>
      </c>
      <c r="B40" s="59">
        <f>VLOOKUP($A40,'Return Data'!$B$7:$R$2292,3,0)</f>
        <v>44773</v>
      </c>
      <c r="C40" s="60">
        <f>VLOOKUP($A40,'Return Data'!$B$7:$R$2292,4,0)</f>
        <v>3406.6605</v>
      </c>
      <c r="D40" s="60">
        <f>VLOOKUP($A40,'Return Data'!$B$7:$R$2292,5,0)</f>
        <v>5.4082999999999997</v>
      </c>
      <c r="E40" s="61">
        <f t="shared" si="0"/>
        <v>28</v>
      </c>
      <c r="F40" s="60">
        <f>VLOOKUP($A40,'Return Data'!$B$7:$R$2292,6,0)</f>
        <v>5.3845000000000001</v>
      </c>
      <c r="G40" s="61">
        <f t="shared" si="1"/>
        <v>25</v>
      </c>
      <c r="H40" s="60">
        <f>VLOOKUP($A40,'Return Data'!$B$7:$R$2292,7,0)</f>
        <v>3.9906000000000001</v>
      </c>
      <c r="I40" s="61">
        <f t="shared" si="2"/>
        <v>33</v>
      </c>
      <c r="J40" s="60">
        <f>VLOOKUP($A40,'Return Data'!$B$7:$R$2292,8,0)</f>
        <v>3.8256000000000001</v>
      </c>
      <c r="K40" s="61">
        <f t="shared" si="3"/>
        <v>34</v>
      </c>
      <c r="L40" s="60">
        <f>VLOOKUP($A40,'Return Data'!$B$7:$R$2292,9,0)</f>
        <v>4.4279999999999999</v>
      </c>
      <c r="M40" s="61">
        <f t="shared" si="4"/>
        <v>32</v>
      </c>
      <c r="N40" s="60">
        <f>VLOOKUP($A40,'Return Data'!$B$7:$R$2292,10,0)</f>
        <v>4.2644000000000002</v>
      </c>
      <c r="O40" s="61">
        <f t="shared" si="5"/>
        <v>30</v>
      </c>
      <c r="P40" s="60">
        <f>VLOOKUP($A40,'Return Data'!$B$7:$R$2292,11,0)</f>
        <v>4.0354000000000001</v>
      </c>
      <c r="Q40" s="61">
        <f t="shared" si="6"/>
        <v>21</v>
      </c>
      <c r="R40" s="60">
        <f>VLOOKUP($A40,'Return Data'!$B$7:$R$2292,12,0)</f>
        <v>3.9129</v>
      </c>
      <c r="S40" s="61">
        <f t="shared" si="7"/>
        <v>17</v>
      </c>
      <c r="T40" s="60">
        <f>VLOOKUP($A40,'Return Data'!$B$7:$R$2292,13,0)</f>
        <v>3.7505000000000002</v>
      </c>
      <c r="U40" s="61">
        <f t="shared" si="8"/>
        <v>22</v>
      </c>
      <c r="V40" s="60">
        <f>VLOOKUP($A40,'Return Data'!$B$7:$R$2292,17,0)</f>
        <v>3.5198999999999998</v>
      </c>
      <c r="W40" s="61">
        <f t="shared" si="9"/>
        <v>19</v>
      </c>
      <c r="X40" s="60">
        <f>VLOOKUP($A40,'Return Data'!$B$7:$R$2292,14,0)</f>
        <v>4.1543000000000001</v>
      </c>
      <c r="Y40" s="61">
        <f t="shared" si="12"/>
        <v>12</v>
      </c>
      <c r="Z40" s="60">
        <f>VLOOKUP($A40,'Return Data'!$B$7:$R$2292,16,0)</f>
        <v>6.8475999999999999</v>
      </c>
      <c r="AA40" s="62">
        <f t="shared" si="11"/>
        <v>6</v>
      </c>
    </row>
    <row r="41" spans="1:27" x14ac:dyDescent="0.3">
      <c r="A41" s="58" t="s">
        <v>160</v>
      </c>
      <c r="B41" s="59">
        <f>VLOOKUP($A41,'Return Data'!$B$7:$R$2292,3,0)</f>
        <v>44773</v>
      </c>
      <c r="C41" s="60">
        <f>VLOOKUP($A41,'Return Data'!$B$7:$R$2292,4,0)</f>
        <v>2079.9503</v>
      </c>
      <c r="D41" s="60">
        <f>VLOOKUP($A41,'Return Data'!$B$7:$R$2292,5,0)</f>
        <v>5.5269000000000004</v>
      </c>
      <c r="E41" s="61">
        <f t="shared" si="0"/>
        <v>11</v>
      </c>
      <c r="F41" s="60">
        <f>VLOOKUP($A41,'Return Data'!$B$7:$R$2292,6,0)</f>
        <v>5.3182999999999998</v>
      </c>
      <c r="G41" s="61">
        <f t="shared" si="1"/>
        <v>27</v>
      </c>
      <c r="H41" s="60">
        <f>VLOOKUP($A41,'Return Data'!$B$7:$R$2292,7,0)</f>
        <v>4.0884999999999998</v>
      </c>
      <c r="I41" s="61">
        <f t="shared" si="2"/>
        <v>25</v>
      </c>
      <c r="J41" s="60">
        <f>VLOOKUP($A41,'Return Data'!$B$7:$R$2292,8,0)</f>
        <v>4.0438999999999998</v>
      </c>
      <c r="K41" s="61">
        <f t="shared" si="3"/>
        <v>22</v>
      </c>
      <c r="L41" s="60">
        <f>VLOOKUP($A41,'Return Data'!$B$7:$R$2292,9,0)</f>
        <v>4.6375999999999999</v>
      </c>
      <c r="M41" s="61">
        <f t="shared" si="4"/>
        <v>12</v>
      </c>
      <c r="N41" s="60">
        <f>VLOOKUP($A41,'Return Data'!$B$7:$R$2292,10,0)</f>
        <v>4.3973000000000004</v>
      </c>
      <c r="O41" s="61">
        <f t="shared" si="5"/>
        <v>16</v>
      </c>
      <c r="P41" s="60">
        <f>VLOOKUP($A41,'Return Data'!$B$7:$R$2292,11,0)</f>
        <v>4.0726000000000004</v>
      </c>
      <c r="Q41" s="61">
        <f t="shared" si="6"/>
        <v>15</v>
      </c>
      <c r="R41" s="60">
        <f>VLOOKUP($A41,'Return Data'!$B$7:$R$2292,12,0)</f>
        <v>3.9226000000000001</v>
      </c>
      <c r="S41" s="61">
        <f t="shared" si="7"/>
        <v>16</v>
      </c>
      <c r="T41" s="60">
        <f>VLOOKUP($A41,'Return Data'!$B$7:$R$2292,13,0)</f>
        <v>3.7787999999999999</v>
      </c>
      <c r="U41" s="61">
        <f t="shared" si="8"/>
        <v>13</v>
      </c>
      <c r="V41" s="60">
        <f>VLOOKUP($A41,'Return Data'!$B$7:$R$2292,17,0)</f>
        <v>3.5508999999999999</v>
      </c>
      <c r="W41" s="61">
        <f t="shared" si="9"/>
        <v>9</v>
      </c>
      <c r="X41" s="60">
        <f>VLOOKUP($A41,'Return Data'!$B$7:$R$2292,14,0)</f>
        <v>4.1551</v>
      </c>
      <c r="Y41" s="61">
        <f t="shared" si="12"/>
        <v>10</v>
      </c>
      <c r="Z41" s="60">
        <f>VLOOKUP($A41,'Return Data'!$B$7:$R$2292,16,0)</f>
        <v>6.37</v>
      </c>
      <c r="AA41" s="62">
        <f t="shared" si="11"/>
        <v>29</v>
      </c>
    </row>
    <row r="42" spans="1:27" x14ac:dyDescent="0.3">
      <c r="A42" s="58" t="s">
        <v>161</v>
      </c>
      <c r="B42" s="59">
        <f>VLOOKUP($A42,'Return Data'!$B$7:$R$2292,3,0)</f>
        <v>44773</v>
      </c>
      <c r="C42" s="60">
        <f>VLOOKUP($A42,'Return Data'!$B$7:$R$2292,4,0)</f>
        <v>3537.2732999999998</v>
      </c>
      <c r="D42" s="60">
        <f>VLOOKUP($A42,'Return Data'!$B$7:$R$2292,5,0)</f>
        <v>5.4985999999999997</v>
      </c>
      <c r="E42" s="61">
        <f t="shared" si="0"/>
        <v>18</v>
      </c>
      <c r="F42" s="60">
        <f>VLOOKUP($A42,'Return Data'!$B$7:$R$2292,6,0)</f>
        <v>5.4189999999999996</v>
      </c>
      <c r="G42" s="61">
        <f t="shared" si="1"/>
        <v>23</v>
      </c>
      <c r="H42" s="60">
        <f>VLOOKUP($A42,'Return Data'!$B$7:$R$2292,7,0)</f>
        <v>4.2884000000000002</v>
      </c>
      <c r="I42" s="61">
        <f t="shared" si="2"/>
        <v>14</v>
      </c>
      <c r="J42" s="60">
        <f>VLOOKUP($A42,'Return Data'!$B$7:$R$2292,8,0)</f>
        <v>4.2016999999999998</v>
      </c>
      <c r="K42" s="61">
        <f t="shared" si="3"/>
        <v>9</v>
      </c>
      <c r="L42" s="60">
        <f>VLOOKUP($A42,'Return Data'!$B$7:$R$2292,9,0)</f>
        <v>4.6935000000000002</v>
      </c>
      <c r="M42" s="61">
        <f t="shared" si="4"/>
        <v>6</v>
      </c>
      <c r="N42" s="60">
        <f>VLOOKUP($A42,'Return Data'!$B$7:$R$2292,10,0)</f>
        <v>4.4036999999999997</v>
      </c>
      <c r="O42" s="61">
        <f t="shared" si="5"/>
        <v>15</v>
      </c>
      <c r="P42" s="60">
        <f>VLOOKUP($A42,'Return Data'!$B$7:$R$2292,11,0)</f>
        <v>4.0826000000000002</v>
      </c>
      <c r="Q42" s="61">
        <f t="shared" si="6"/>
        <v>13</v>
      </c>
      <c r="R42" s="60">
        <f>VLOOKUP($A42,'Return Data'!$B$7:$R$2292,12,0)</f>
        <v>3.9447000000000001</v>
      </c>
      <c r="S42" s="61">
        <f t="shared" si="7"/>
        <v>10</v>
      </c>
      <c r="T42" s="60">
        <f>VLOOKUP($A42,'Return Data'!$B$7:$R$2292,13,0)</f>
        <v>3.7932999999999999</v>
      </c>
      <c r="U42" s="61">
        <f t="shared" si="8"/>
        <v>8</v>
      </c>
      <c r="V42" s="60">
        <f>VLOOKUP($A42,'Return Data'!$B$7:$R$2292,17,0)</f>
        <v>3.5478000000000001</v>
      </c>
      <c r="W42" s="61">
        <f t="shared" si="9"/>
        <v>11</v>
      </c>
      <c r="X42" s="60">
        <f>VLOOKUP($A42,'Return Data'!$B$7:$R$2292,14,0)</f>
        <v>4.1207000000000003</v>
      </c>
      <c r="Y42" s="61">
        <f t="shared" si="12"/>
        <v>16</v>
      </c>
      <c r="Z42" s="60">
        <f>VLOOKUP($A42,'Return Data'!$B$7:$R$2292,16,0)</f>
        <v>6.7923999999999998</v>
      </c>
      <c r="AA42" s="62">
        <f t="shared" si="11"/>
        <v>15</v>
      </c>
    </row>
    <row r="43" spans="1:27" x14ac:dyDescent="0.3">
      <c r="A43" s="58" t="s">
        <v>1936</v>
      </c>
      <c r="B43" s="59">
        <f>VLOOKUP($A43,'Return Data'!$B$7:$R$2292,3,0)</f>
        <v>44773</v>
      </c>
      <c r="C43" s="60">
        <f>VLOOKUP($A43,'Return Data'!$B$7:$R$2292,4,0)</f>
        <v>1160.7719999999999</v>
      </c>
      <c r="D43" s="60">
        <f>VLOOKUP($A43,'Return Data'!$B$7:$R$2292,5,0)</f>
        <v>5.6821999999999999</v>
      </c>
      <c r="E43" s="61">
        <f t="shared" si="0"/>
        <v>3</v>
      </c>
      <c r="F43" s="60">
        <f>VLOOKUP($A43,'Return Data'!$B$7:$R$2292,6,0)</f>
        <v>4.5769000000000002</v>
      </c>
      <c r="G43" s="61">
        <f t="shared" si="1"/>
        <v>36</v>
      </c>
      <c r="H43" s="60">
        <f>VLOOKUP($A43,'Return Data'!$B$7:$R$2292,7,0)</f>
        <v>4.0091000000000001</v>
      </c>
      <c r="I43" s="61">
        <f t="shared" si="2"/>
        <v>32</v>
      </c>
      <c r="J43" s="60">
        <f>VLOOKUP($A43,'Return Data'!$B$7:$R$2292,8,0)</f>
        <v>3.9340000000000002</v>
      </c>
      <c r="K43" s="61">
        <f t="shared" si="3"/>
        <v>30</v>
      </c>
      <c r="L43" s="60">
        <f>VLOOKUP($A43,'Return Data'!$B$7:$R$2292,9,0)</f>
        <v>4.3472999999999997</v>
      </c>
      <c r="M43" s="61">
        <f t="shared" si="4"/>
        <v>35</v>
      </c>
      <c r="N43" s="60">
        <f>VLOOKUP($A43,'Return Data'!$B$7:$R$2292,10,0)</f>
        <v>4.0164999999999997</v>
      </c>
      <c r="O43" s="61">
        <f t="shared" si="5"/>
        <v>36</v>
      </c>
      <c r="P43" s="60">
        <f>VLOOKUP($A43,'Return Data'!$B$7:$R$2292,11,0)</f>
        <v>3.6471</v>
      </c>
      <c r="Q43" s="61">
        <f t="shared" si="6"/>
        <v>36</v>
      </c>
      <c r="R43" s="60">
        <f>VLOOKUP($A43,'Return Data'!$B$7:$R$2292,12,0)</f>
        <v>3.4931000000000001</v>
      </c>
      <c r="S43" s="61">
        <f t="shared" si="7"/>
        <v>36</v>
      </c>
      <c r="T43" s="60">
        <f>VLOOKUP($A43,'Return Data'!$B$7:$R$2292,13,0)</f>
        <v>3.3458999999999999</v>
      </c>
      <c r="U43" s="61">
        <f t="shared" si="8"/>
        <v>36</v>
      </c>
      <c r="V43" s="60">
        <f>VLOOKUP($A43,'Return Data'!$B$7:$R$2292,17,0)</f>
        <v>3.1861000000000002</v>
      </c>
      <c r="W43" s="61">
        <f t="shared" si="9"/>
        <v>36</v>
      </c>
      <c r="X43" s="60">
        <f>VLOOKUP($A43,'Return Data'!$B$7:$R$2292,14,0)</f>
        <v>3.7444000000000002</v>
      </c>
      <c r="Y43" s="61">
        <f t="shared" si="12"/>
        <v>33</v>
      </c>
      <c r="Z43" s="60">
        <f>VLOOKUP($A43,'Return Data'!$B$7:$R$2292,16,0)</f>
        <v>4.2944000000000004</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5.4725916666666672</v>
      </c>
      <c r="E45" s="69"/>
      <c r="F45" s="70">
        <f>AVERAGE(F8:F43)</f>
        <v>5.4303750000000006</v>
      </c>
      <c r="G45" s="69"/>
      <c r="H45" s="70">
        <f>AVERAGE(H8:H43)</f>
        <v>4.2156416666666665</v>
      </c>
      <c r="I45" s="69"/>
      <c r="J45" s="70">
        <f>AVERAGE(J8:J43)</f>
        <v>4.0939944444444443</v>
      </c>
      <c r="K45" s="69"/>
      <c r="L45" s="70">
        <f>AVERAGE(L8:L43)</f>
        <v>4.5840361111111099</v>
      </c>
      <c r="M45" s="69"/>
      <c r="N45" s="70">
        <f>AVERAGE(N8:N43)</f>
        <v>4.3503000000000007</v>
      </c>
      <c r="O45" s="69"/>
      <c r="P45" s="70">
        <f>AVERAGE(P8:P43)</f>
        <v>4.0448888888888881</v>
      </c>
      <c r="Q45" s="69"/>
      <c r="R45" s="70">
        <f>AVERAGE(R8:R43)</f>
        <v>3.9013638888888895</v>
      </c>
      <c r="S45" s="69"/>
      <c r="T45" s="70">
        <f>AVERAGE(T8:T43)</f>
        <v>3.7495138888888886</v>
      </c>
      <c r="U45" s="69"/>
      <c r="V45" s="70">
        <f>AVERAGE(V8:V43)</f>
        <v>3.516397222222222</v>
      </c>
      <c r="W45" s="69"/>
      <c r="X45" s="70">
        <f>AVERAGE(X8:X43)</f>
        <v>4.0683114285714295</v>
      </c>
      <c r="Y45" s="69"/>
      <c r="Z45" s="70">
        <f>AVERAGE(Z8:Z43)</f>
        <v>6.4264027777777777</v>
      </c>
      <c r="AA45" s="71"/>
    </row>
    <row r="46" spans="1:27" x14ac:dyDescent="0.3">
      <c r="A46" s="68" t="s">
        <v>28</v>
      </c>
      <c r="B46" s="69"/>
      <c r="C46" s="69"/>
      <c r="D46" s="70">
        <f>MIN(D8:D43)</f>
        <v>5.0357000000000003</v>
      </c>
      <c r="E46" s="69"/>
      <c r="F46" s="70">
        <f>MIN(F8:F43)</f>
        <v>4.5769000000000002</v>
      </c>
      <c r="G46" s="69"/>
      <c r="H46" s="70">
        <f>MIN(H8:H43)</f>
        <v>3.7806999999999999</v>
      </c>
      <c r="I46" s="69"/>
      <c r="J46" s="70">
        <f>MIN(J8:J43)</f>
        <v>3.7122000000000002</v>
      </c>
      <c r="K46" s="69"/>
      <c r="L46" s="70">
        <f>MIN(L8:L43)</f>
        <v>4.3311999999999999</v>
      </c>
      <c r="M46" s="69"/>
      <c r="N46" s="70">
        <f>MIN(N8:N43)</f>
        <v>4.0164999999999997</v>
      </c>
      <c r="O46" s="69"/>
      <c r="P46" s="70">
        <f>MIN(P8:P43)</f>
        <v>3.6471</v>
      </c>
      <c r="Q46" s="69"/>
      <c r="R46" s="70">
        <f>MIN(R8:R43)</f>
        <v>3.4931000000000001</v>
      </c>
      <c r="S46" s="69"/>
      <c r="T46" s="70">
        <f>MIN(T8:T43)</f>
        <v>3.3458999999999999</v>
      </c>
      <c r="U46" s="69"/>
      <c r="V46" s="70">
        <f>MIN(V8:V43)</f>
        <v>3.1861000000000002</v>
      </c>
      <c r="W46" s="69"/>
      <c r="X46" s="70">
        <f>MIN(X8:X43)</f>
        <v>3.6400999999999999</v>
      </c>
      <c r="Y46" s="69"/>
      <c r="Z46" s="70">
        <f>MIN(Z8:Z43)</f>
        <v>3.8323999999999998</v>
      </c>
      <c r="AA46" s="71"/>
    </row>
    <row r="47" spans="1:27" ht="15" thickBot="1" x14ac:dyDescent="0.35">
      <c r="A47" s="72" t="s">
        <v>29</v>
      </c>
      <c r="B47" s="73"/>
      <c r="C47" s="73"/>
      <c r="D47" s="74">
        <f>MAX(D8:D43)</f>
        <v>5.9353999999999996</v>
      </c>
      <c r="E47" s="73"/>
      <c r="F47" s="74">
        <f>MAX(F8:F43)</f>
        <v>5.7474999999999996</v>
      </c>
      <c r="G47" s="73"/>
      <c r="H47" s="74">
        <f>MAX(H8:H43)</f>
        <v>4.7039999999999997</v>
      </c>
      <c r="I47" s="73"/>
      <c r="J47" s="74">
        <f>MAX(J8:J43)</f>
        <v>4.5094000000000003</v>
      </c>
      <c r="K47" s="73"/>
      <c r="L47" s="74">
        <f>MAX(L8:L43)</f>
        <v>4.7731000000000003</v>
      </c>
      <c r="M47" s="73"/>
      <c r="N47" s="74">
        <f>MAX(N8:N43)</f>
        <v>4.5266000000000002</v>
      </c>
      <c r="O47" s="73"/>
      <c r="P47" s="74">
        <f>MAX(P8:P43)</f>
        <v>4.4966999999999997</v>
      </c>
      <c r="Q47" s="73"/>
      <c r="R47" s="74">
        <f>MAX(R8:R43)</f>
        <v>4.3788</v>
      </c>
      <c r="S47" s="73"/>
      <c r="T47" s="74">
        <f>MAX(T8:T43)</f>
        <v>4.2042000000000002</v>
      </c>
      <c r="U47" s="73"/>
      <c r="V47" s="74">
        <f>MAX(V8:V43)</f>
        <v>4.431</v>
      </c>
      <c r="W47" s="73"/>
      <c r="X47" s="74">
        <f>MAX(X8:X43)</f>
        <v>4.984</v>
      </c>
      <c r="Y47" s="73"/>
      <c r="Z47" s="74">
        <f>MAX(Z8:Z43)</f>
        <v>7.3011999999999997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44773</v>
      </c>
      <c r="C8" s="60">
        <f>VLOOKUP($A8,'Return Data'!$B$7:$R$2292,4,0)</f>
        <v>345.08980000000003</v>
      </c>
      <c r="D8" s="60">
        <f>VLOOKUP($A8,'Return Data'!$B$7:$R$2292,5,0)</f>
        <v>5.5960999999999999</v>
      </c>
      <c r="E8" s="61">
        <f t="shared" ref="E8:E42" si="0">RANK(D8,D$8:D$42,0)</f>
        <v>3</v>
      </c>
      <c r="F8" s="60">
        <f>VLOOKUP($A8,'Return Data'!$B$7:$R$2292,6,0)</f>
        <v>5.5837000000000003</v>
      </c>
      <c r="G8" s="61">
        <f t="shared" ref="G8:G42" si="1">RANK(F8,F$8:F$42,0)</f>
        <v>5</v>
      </c>
      <c r="H8" s="60">
        <f>VLOOKUP($A8,'Return Data'!$B$7:$R$2292,7,0)</f>
        <v>3.9497</v>
      </c>
      <c r="I8" s="61">
        <f t="shared" ref="I8:I42" si="2">RANK(H8,H$8:H$42,0)</f>
        <v>29</v>
      </c>
      <c r="J8" s="60">
        <f>VLOOKUP($A8,'Return Data'!$B$7:$R$2292,8,0)</f>
        <v>3.8292000000000002</v>
      </c>
      <c r="K8" s="61">
        <f t="shared" ref="K8:K42" si="3">RANK(J8,J$8:J$42,0)</f>
        <v>28</v>
      </c>
      <c r="L8" s="60">
        <f>VLOOKUP($A8,'Return Data'!$B$7:$R$2292,9,0)</f>
        <v>4.5038</v>
      </c>
      <c r="M8" s="61">
        <f t="shared" ref="M8:M42" si="4">RANK(L8,L$8:L$42,0)</f>
        <v>17</v>
      </c>
      <c r="N8" s="60">
        <f>VLOOKUP($A8,'Return Data'!$B$7:$R$2292,10,0)</f>
        <v>4.2656999999999998</v>
      </c>
      <c r="O8" s="61">
        <f t="shared" ref="O8:O42" si="5">RANK(N8,N$8:N$42,0)</f>
        <v>20</v>
      </c>
      <c r="P8" s="60">
        <f>VLOOKUP($A8,'Return Data'!$B$7:$R$2292,11,0)</f>
        <v>3.9788000000000001</v>
      </c>
      <c r="Q8" s="61">
        <f t="shared" ref="Q8:Q42" si="6">RANK(P8,P$8:P$42,0)</f>
        <v>17</v>
      </c>
      <c r="R8" s="60">
        <f>VLOOKUP($A8,'Return Data'!$B$7:$R$2292,12,0)</f>
        <v>3.8416999999999999</v>
      </c>
      <c r="S8" s="61">
        <f t="shared" ref="S8:S42" si="7">RANK(R8,R$8:R$42,0)</f>
        <v>11</v>
      </c>
      <c r="T8" s="60">
        <f>VLOOKUP($A8,'Return Data'!$B$7:$R$2292,13,0)</f>
        <v>3.6768000000000001</v>
      </c>
      <c r="U8" s="61">
        <f t="shared" ref="U8:U42" si="8">RANK(T8,T$8:T$42,0)</f>
        <v>17</v>
      </c>
      <c r="V8" s="60">
        <f>VLOOKUP($A8,'Return Data'!$B$7:$R$2292,17,0)</f>
        <v>3.4352</v>
      </c>
      <c r="W8" s="61">
        <f t="shared" ref="W8:W42" si="9">RANK(V8,V$8:V$42,0)</f>
        <v>14</v>
      </c>
      <c r="X8" s="60">
        <f>VLOOKUP($A8,'Return Data'!$B$7:$R$2292,14,0)</f>
        <v>4.0652999999999997</v>
      </c>
      <c r="Y8" s="61">
        <f t="shared" ref="Y8:Y22" si="10">RANK(X8,X$8:X$42,0)</f>
        <v>5</v>
      </c>
      <c r="Z8" s="60">
        <f>VLOOKUP($A8,'Return Data'!$B$7:$R$2292,16,0)</f>
        <v>6.9832000000000001</v>
      </c>
      <c r="AA8" s="62">
        <f t="shared" ref="AA8:AA42" si="11">RANK(Z8,Z$8:Z$42,0)</f>
        <v>12</v>
      </c>
    </row>
    <row r="9" spans="1:27" x14ac:dyDescent="0.3">
      <c r="A9" s="58" t="s">
        <v>228</v>
      </c>
      <c r="B9" s="59">
        <f>VLOOKUP($A9,'Return Data'!$B$7:$R$2292,3,0)</f>
        <v>44773</v>
      </c>
      <c r="C9" s="60">
        <f>VLOOKUP($A9,'Return Data'!$B$7:$R$2292,4,0)</f>
        <v>2382.6666</v>
      </c>
      <c r="D9" s="60">
        <f>VLOOKUP($A9,'Return Data'!$B$7:$R$2292,5,0)</f>
        <v>5.4497999999999998</v>
      </c>
      <c r="E9" s="61">
        <f t="shared" si="0"/>
        <v>10</v>
      </c>
      <c r="F9" s="60">
        <f>VLOOKUP($A9,'Return Data'!$B$7:$R$2292,6,0)</f>
        <v>5.5327000000000002</v>
      </c>
      <c r="G9" s="61">
        <f t="shared" si="1"/>
        <v>6</v>
      </c>
      <c r="H9" s="60">
        <f>VLOOKUP($A9,'Return Data'!$B$7:$R$2292,7,0)</f>
        <v>4.0848000000000004</v>
      </c>
      <c r="I9" s="61">
        <f t="shared" si="2"/>
        <v>18</v>
      </c>
      <c r="J9" s="60">
        <f>VLOOKUP($A9,'Return Data'!$B$7:$R$2292,8,0)</f>
        <v>3.9956</v>
      </c>
      <c r="K9" s="61">
        <f t="shared" si="3"/>
        <v>17</v>
      </c>
      <c r="L9" s="60">
        <f>VLOOKUP($A9,'Return Data'!$B$7:$R$2292,9,0)</f>
        <v>4.5533999999999999</v>
      </c>
      <c r="M9" s="61">
        <f t="shared" si="4"/>
        <v>12</v>
      </c>
      <c r="N9" s="60">
        <f>VLOOKUP($A9,'Return Data'!$B$7:$R$2292,10,0)</f>
        <v>4.3498999999999999</v>
      </c>
      <c r="O9" s="61">
        <f t="shared" si="5"/>
        <v>7</v>
      </c>
      <c r="P9" s="60">
        <f>VLOOKUP($A9,'Return Data'!$B$7:$R$2292,11,0)</f>
        <v>4.0274999999999999</v>
      </c>
      <c r="Q9" s="61">
        <f t="shared" si="6"/>
        <v>5</v>
      </c>
      <c r="R9" s="60">
        <f>VLOOKUP($A9,'Return Data'!$B$7:$R$2292,12,0)</f>
        <v>3.8807999999999998</v>
      </c>
      <c r="S9" s="61">
        <f t="shared" si="7"/>
        <v>7</v>
      </c>
      <c r="T9" s="60">
        <f>VLOOKUP($A9,'Return Data'!$B$7:$R$2292,13,0)</f>
        <v>3.7151000000000001</v>
      </c>
      <c r="U9" s="61">
        <f t="shared" si="8"/>
        <v>6</v>
      </c>
      <c r="V9" s="60">
        <f>VLOOKUP($A9,'Return Data'!$B$7:$R$2292,17,0)</f>
        <v>3.4668000000000001</v>
      </c>
      <c r="W9" s="61">
        <f t="shared" si="9"/>
        <v>7</v>
      </c>
      <c r="X9" s="60">
        <f>VLOOKUP($A9,'Return Data'!$B$7:$R$2292,14,0)</f>
        <v>4.0742000000000003</v>
      </c>
      <c r="Y9" s="61">
        <f t="shared" si="10"/>
        <v>4</v>
      </c>
      <c r="Z9" s="60">
        <f>VLOOKUP($A9,'Return Data'!$B$7:$R$2292,16,0)</f>
        <v>7.0090000000000003</v>
      </c>
      <c r="AA9" s="62">
        <f t="shared" si="11"/>
        <v>11</v>
      </c>
    </row>
    <row r="10" spans="1:27" x14ac:dyDescent="0.3">
      <c r="A10" s="58" t="s">
        <v>1978</v>
      </c>
      <c r="B10" s="59">
        <f>VLOOKUP($A10,'Return Data'!$B$7:$R$2292,3,0)</f>
        <v>44773</v>
      </c>
      <c r="C10" s="60">
        <f>VLOOKUP($A10,'Return Data'!$B$7:$R$2292,4,0)</f>
        <v>2465.489</v>
      </c>
      <c r="D10" s="60">
        <f>VLOOKUP($A10,'Return Data'!$B$7:$R$2292,5,0)</f>
        <v>5.4992000000000001</v>
      </c>
      <c r="E10" s="61">
        <f t="shared" si="0"/>
        <v>6</v>
      </c>
      <c r="F10" s="60">
        <f>VLOOKUP($A10,'Return Data'!$B$7:$R$2292,6,0)</f>
        <v>5.6139000000000001</v>
      </c>
      <c r="G10" s="61">
        <f t="shared" si="1"/>
        <v>4</v>
      </c>
      <c r="H10" s="60">
        <f>VLOOKUP($A10,'Return Data'!$B$7:$R$2292,7,0)</f>
        <v>4.1725000000000003</v>
      </c>
      <c r="I10" s="61">
        <f t="shared" si="2"/>
        <v>15</v>
      </c>
      <c r="J10" s="60">
        <f>VLOOKUP($A10,'Return Data'!$B$7:$R$2292,8,0)</f>
        <v>4.0510000000000002</v>
      </c>
      <c r="K10" s="61">
        <f t="shared" si="3"/>
        <v>13</v>
      </c>
      <c r="L10" s="60">
        <f>VLOOKUP($A10,'Return Data'!$B$7:$R$2292,9,0)</f>
        <v>4.6180000000000003</v>
      </c>
      <c r="M10" s="61">
        <f t="shared" si="4"/>
        <v>5</v>
      </c>
      <c r="N10" s="60">
        <f>VLOOKUP($A10,'Return Data'!$B$7:$R$2292,10,0)</f>
        <v>4.4028999999999998</v>
      </c>
      <c r="O10" s="61">
        <f t="shared" si="5"/>
        <v>4</v>
      </c>
      <c r="P10" s="60">
        <f>VLOOKUP($A10,'Return Data'!$B$7:$R$2292,11,0)</f>
        <v>4.0542999999999996</v>
      </c>
      <c r="Q10" s="61">
        <f t="shared" si="6"/>
        <v>3</v>
      </c>
      <c r="R10" s="60">
        <f>VLOOKUP($A10,'Return Data'!$B$7:$R$2292,12,0)</f>
        <v>3.8953000000000002</v>
      </c>
      <c r="S10" s="61">
        <f t="shared" si="7"/>
        <v>4</v>
      </c>
      <c r="T10" s="60">
        <f>VLOOKUP($A10,'Return Data'!$B$7:$R$2292,13,0)</f>
        <v>3.7393000000000001</v>
      </c>
      <c r="U10" s="61">
        <f t="shared" si="8"/>
        <v>4</v>
      </c>
      <c r="V10" s="60">
        <f>VLOOKUP($A10,'Return Data'!$B$7:$R$2292,17,0)</f>
        <v>3.4922</v>
      </c>
      <c r="W10" s="61">
        <f t="shared" si="9"/>
        <v>5</v>
      </c>
      <c r="X10" s="60">
        <f>VLOOKUP($A10,'Return Data'!$B$7:$R$2292,14,0)</f>
        <v>4.0518000000000001</v>
      </c>
      <c r="Y10" s="61">
        <f t="shared" si="10"/>
        <v>7</v>
      </c>
      <c r="Z10" s="60">
        <f>VLOOKUP($A10,'Return Data'!$B$7:$R$2292,16,0)</f>
        <v>6.9179000000000004</v>
      </c>
      <c r="AA10" s="62">
        <f t="shared" si="11"/>
        <v>16</v>
      </c>
    </row>
    <row r="11" spans="1:27" x14ac:dyDescent="0.3">
      <c r="A11" s="58" t="s">
        <v>2036</v>
      </c>
      <c r="B11" s="59">
        <f>VLOOKUP($A11,'Return Data'!$B$7:$R$2292,3,0)</f>
        <v>44773</v>
      </c>
      <c r="C11" s="60">
        <f>VLOOKUP($A11,'Return Data'!$B$7:$R$2292,4,0)</f>
        <v>2462.9477000000002</v>
      </c>
      <c r="D11" s="60">
        <f>VLOOKUP($A11,'Return Data'!$B$7:$R$2292,5,0)</f>
        <v>5.8651</v>
      </c>
      <c r="E11" s="61">
        <f t="shared" si="0"/>
        <v>1</v>
      </c>
      <c r="F11" s="60">
        <f>VLOOKUP($A11,'Return Data'!$B$7:$R$2292,6,0)</f>
        <v>5.6577999999999999</v>
      </c>
      <c r="G11" s="61">
        <f t="shared" si="1"/>
        <v>1</v>
      </c>
      <c r="H11" s="60">
        <f>VLOOKUP($A11,'Return Data'!$B$7:$R$2292,7,0)</f>
        <v>3.9649000000000001</v>
      </c>
      <c r="I11" s="61">
        <f t="shared" si="2"/>
        <v>26</v>
      </c>
      <c r="J11" s="60">
        <f>VLOOKUP($A11,'Return Data'!$B$7:$R$2292,8,0)</f>
        <v>3.9091999999999998</v>
      </c>
      <c r="K11" s="61">
        <f t="shared" si="3"/>
        <v>23</v>
      </c>
      <c r="L11" s="60">
        <f>VLOOKUP($A11,'Return Data'!$B$7:$R$2292,9,0)</f>
        <v>4.6064999999999996</v>
      </c>
      <c r="M11" s="61">
        <f t="shared" si="4"/>
        <v>6</v>
      </c>
      <c r="N11" s="60">
        <f>VLOOKUP($A11,'Return Data'!$B$7:$R$2292,10,0)</f>
        <v>4.43</v>
      </c>
      <c r="O11" s="61">
        <f t="shared" si="5"/>
        <v>2</v>
      </c>
      <c r="P11" s="60">
        <f>VLOOKUP($A11,'Return Data'!$B$7:$R$2292,11,0)</f>
        <v>4.0807000000000002</v>
      </c>
      <c r="Q11" s="61">
        <f t="shared" si="6"/>
        <v>2</v>
      </c>
      <c r="R11" s="60">
        <f>VLOOKUP($A11,'Return Data'!$B$7:$R$2292,12,0)</f>
        <v>3.9377</v>
      </c>
      <c r="S11" s="61">
        <f t="shared" si="7"/>
        <v>3</v>
      </c>
      <c r="T11" s="60">
        <f>VLOOKUP($A11,'Return Data'!$B$7:$R$2292,13,0)</f>
        <v>3.7574999999999998</v>
      </c>
      <c r="U11" s="61">
        <f t="shared" si="8"/>
        <v>3</v>
      </c>
      <c r="V11" s="60">
        <f>VLOOKUP($A11,'Return Data'!$B$7:$R$2292,17,0)</f>
        <v>3.4571000000000001</v>
      </c>
      <c r="W11" s="61">
        <f t="shared" si="9"/>
        <v>8</v>
      </c>
      <c r="X11" s="60">
        <f>VLOOKUP($A11,'Return Data'!$B$7:$R$2292,14,0)</f>
        <v>3.9925000000000002</v>
      </c>
      <c r="Y11" s="61">
        <f t="shared" si="10"/>
        <v>18</v>
      </c>
      <c r="Z11" s="60">
        <f>VLOOKUP($A11,'Return Data'!$B$7:$R$2292,16,0)</f>
        <v>6.6260000000000003</v>
      </c>
      <c r="AA11" s="62">
        <f t="shared" si="11"/>
        <v>25</v>
      </c>
    </row>
    <row r="12" spans="1:27" x14ac:dyDescent="0.3">
      <c r="A12" s="58" t="s">
        <v>232</v>
      </c>
      <c r="B12" s="59">
        <f>VLOOKUP($A12,'Return Data'!$B$7:$R$2292,3,0)</f>
        <v>44773</v>
      </c>
      <c r="C12" s="60">
        <f>VLOOKUP($A12,'Return Data'!$B$7:$R$2292,4,0)</f>
        <v>2576.4443999999999</v>
      </c>
      <c r="D12" s="60">
        <f>VLOOKUP($A12,'Return Data'!$B$7:$R$2292,5,0)</f>
        <v>5.4480000000000004</v>
      </c>
      <c r="E12" s="61">
        <f t="shared" si="0"/>
        <v>11</v>
      </c>
      <c r="F12" s="60">
        <f>VLOOKUP($A12,'Return Data'!$B$7:$R$2292,6,0)</f>
        <v>5.4794</v>
      </c>
      <c r="G12" s="61">
        <f t="shared" si="1"/>
        <v>13</v>
      </c>
      <c r="H12" s="60">
        <f>VLOOKUP($A12,'Return Data'!$B$7:$R$2292,7,0)</f>
        <v>4.3391000000000002</v>
      </c>
      <c r="I12" s="61">
        <f t="shared" si="2"/>
        <v>7</v>
      </c>
      <c r="J12" s="60">
        <f>VLOOKUP($A12,'Return Data'!$B$7:$R$2292,8,0)</f>
        <v>4.2259000000000002</v>
      </c>
      <c r="K12" s="61">
        <f t="shared" si="3"/>
        <v>5</v>
      </c>
      <c r="L12" s="60">
        <f>VLOOKUP($A12,'Return Data'!$B$7:$R$2292,9,0)</f>
        <v>4.5576999999999996</v>
      </c>
      <c r="M12" s="61">
        <f t="shared" si="4"/>
        <v>11</v>
      </c>
      <c r="N12" s="60">
        <f>VLOOKUP($A12,'Return Data'!$B$7:$R$2292,10,0)</f>
        <v>4.3868999999999998</v>
      </c>
      <c r="O12" s="61">
        <f t="shared" si="5"/>
        <v>5</v>
      </c>
      <c r="P12" s="60">
        <f>VLOOKUP($A12,'Return Data'!$B$7:$R$2292,11,0)</f>
        <v>3.9773000000000001</v>
      </c>
      <c r="Q12" s="61">
        <f t="shared" si="6"/>
        <v>19</v>
      </c>
      <c r="R12" s="60">
        <f>VLOOKUP($A12,'Return Data'!$B$7:$R$2292,12,0)</f>
        <v>3.8033999999999999</v>
      </c>
      <c r="S12" s="61">
        <f t="shared" si="7"/>
        <v>19</v>
      </c>
      <c r="T12" s="60">
        <f>VLOOKUP($A12,'Return Data'!$B$7:$R$2292,13,0)</f>
        <v>3.6608999999999998</v>
      </c>
      <c r="U12" s="61">
        <f t="shared" si="8"/>
        <v>19</v>
      </c>
      <c r="V12" s="60">
        <f>VLOOKUP($A12,'Return Data'!$B$7:$R$2292,17,0)</f>
        <v>3.4062999999999999</v>
      </c>
      <c r="W12" s="61">
        <f t="shared" si="9"/>
        <v>20</v>
      </c>
      <c r="X12" s="60">
        <f>VLOOKUP($A12,'Return Data'!$B$7:$R$2292,14,0)</f>
        <v>3.8096000000000001</v>
      </c>
      <c r="Y12" s="61">
        <f t="shared" si="10"/>
        <v>29</v>
      </c>
      <c r="Z12" s="60">
        <f>VLOOKUP($A12,'Return Data'!$B$7:$R$2292,16,0)</f>
        <v>6.9340000000000002</v>
      </c>
      <c r="AA12" s="62">
        <f t="shared" si="11"/>
        <v>13</v>
      </c>
    </row>
    <row r="13" spans="1:27" x14ac:dyDescent="0.3">
      <c r="A13" s="58" t="s">
        <v>233</v>
      </c>
      <c r="B13" s="59">
        <f>VLOOKUP($A13,'Return Data'!$B$7:$R$2292,3,0)</f>
        <v>44773</v>
      </c>
      <c r="C13" s="60">
        <f>VLOOKUP($A13,'Return Data'!$B$7:$R$2292,4,0)</f>
        <v>3059.8193000000001</v>
      </c>
      <c r="D13" s="60">
        <f>VLOOKUP($A13,'Return Data'!$B$7:$R$2292,5,0)</f>
        <v>5.3867000000000003</v>
      </c>
      <c r="E13" s="61">
        <f t="shared" si="0"/>
        <v>21</v>
      </c>
      <c r="F13" s="60">
        <f>VLOOKUP($A13,'Return Data'!$B$7:$R$2292,6,0)</f>
        <v>5.4916999999999998</v>
      </c>
      <c r="G13" s="61">
        <f t="shared" si="1"/>
        <v>11</v>
      </c>
      <c r="H13" s="60">
        <f>VLOOKUP($A13,'Return Data'!$B$7:$R$2292,7,0)</f>
        <v>4.3426</v>
      </c>
      <c r="I13" s="61">
        <f t="shared" si="2"/>
        <v>6</v>
      </c>
      <c r="J13" s="60">
        <f>VLOOKUP($A13,'Return Data'!$B$7:$R$2292,8,0)</f>
        <v>4.1999000000000004</v>
      </c>
      <c r="K13" s="61">
        <f t="shared" si="3"/>
        <v>6</v>
      </c>
      <c r="L13" s="60">
        <f>VLOOKUP($A13,'Return Data'!$B$7:$R$2292,9,0)</f>
        <v>4.6326000000000001</v>
      </c>
      <c r="M13" s="61">
        <f t="shared" si="4"/>
        <v>3</v>
      </c>
      <c r="N13" s="60">
        <f>VLOOKUP($A13,'Return Data'!$B$7:$R$2292,10,0)</f>
        <v>4.3314000000000004</v>
      </c>
      <c r="O13" s="61">
        <f t="shared" si="5"/>
        <v>11</v>
      </c>
      <c r="P13" s="60">
        <f>VLOOKUP($A13,'Return Data'!$B$7:$R$2292,11,0)</f>
        <v>4.0095999999999998</v>
      </c>
      <c r="Q13" s="61">
        <f t="shared" si="6"/>
        <v>8</v>
      </c>
      <c r="R13" s="60">
        <f>VLOOKUP($A13,'Return Data'!$B$7:$R$2292,12,0)</f>
        <v>3.8569</v>
      </c>
      <c r="S13" s="61">
        <f t="shared" si="7"/>
        <v>9</v>
      </c>
      <c r="T13" s="60">
        <f>VLOOKUP($A13,'Return Data'!$B$7:$R$2292,13,0)</f>
        <v>3.6869999999999998</v>
      </c>
      <c r="U13" s="61">
        <f t="shared" si="8"/>
        <v>10</v>
      </c>
      <c r="V13" s="60">
        <f>VLOOKUP($A13,'Return Data'!$B$7:$R$2292,17,0)</f>
        <v>3.4365999999999999</v>
      </c>
      <c r="W13" s="61">
        <f t="shared" si="9"/>
        <v>12</v>
      </c>
      <c r="X13" s="60">
        <f>VLOOKUP($A13,'Return Data'!$B$7:$R$2292,14,0)</f>
        <v>4.0021000000000004</v>
      </c>
      <c r="Y13" s="61">
        <f t="shared" si="10"/>
        <v>17</v>
      </c>
      <c r="Z13" s="60">
        <f>VLOOKUP($A13,'Return Data'!$B$7:$R$2292,16,0)</f>
        <v>6.9267000000000003</v>
      </c>
      <c r="AA13" s="62">
        <f t="shared" si="11"/>
        <v>14</v>
      </c>
    </row>
    <row r="14" spans="1:27" x14ac:dyDescent="0.3">
      <c r="A14" s="58" t="s">
        <v>234</v>
      </c>
      <c r="B14" s="59">
        <f>VLOOKUP($A14,'Return Data'!$B$7:$R$2292,3,0)</f>
        <v>44773</v>
      </c>
      <c r="C14" s="60">
        <f>VLOOKUP($A14,'Return Data'!$B$7:$R$2292,4,0)</f>
        <v>2744.7548999999999</v>
      </c>
      <c r="D14" s="60">
        <f>VLOOKUP($A14,'Return Data'!$B$7:$R$2292,5,0)</f>
        <v>5.2813999999999997</v>
      </c>
      <c r="E14" s="61">
        <f t="shared" si="0"/>
        <v>28</v>
      </c>
      <c r="F14" s="60">
        <f>VLOOKUP($A14,'Return Data'!$B$7:$R$2292,6,0)</f>
        <v>5.3730000000000002</v>
      </c>
      <c r="G14" s="61">
        <f t="shared" si="1"/>
        <v>16</v>
      </c>
      <c r="H14" s="60">
        <f>VLOOKUP($A14,'Return Data'!$B$7:$R$2292,7,0)</f>
        <v>3.8525999999999998</v>
      </c>
      <c r="I14" s="61">
        <f t="shared" si="2"/>
        <v>33</v>
      </c>
      <c r="J14" s="60">
        <f>VLOOKUP($A14,'Return Data'!$B$7:$R$2292,8,0)</f>
        <v>3.7393000000000001</v>
      </c>
      <c r="K14" s="61">
        <f t="shared" si="3"/>
        <v>32</v>
      </c>
      <c r="L14" s="60">
        <f>VLOOKUP($A14,'Return Data'!$B$7:$R$2292,9,0)</f>
        <v>4.4339000000000004</v>
      </c>
      <c r="M14" s="61">
        <f t="shared" si="4"/>
        <v>26</v>
      </c>
      <c r="N14" s="60">
        <f>VLOOKUP($A14,'Return Data'!$B$7:$R$2292,10,0)</f>
        <v>4.0434999999999999</v>
      </c>
      <c r="O14" s="61">
        <f t="shared" si="5"/>
        <v>31</v>
      </c>
      <c r="P14" s="60">
        <f>VLOOKUP($A14,'Return Data'!$B$7:$R$2292,11,0)</f>
        <v>3.7464</v>
      </c>
      <c r="Q14" s="61">
        <f t="shared" si="6"/>
        <v>31</v>
      </c>
      <c r="R14" s="60">
        <f>VLOOKUP($A14,'Return Data'!$B$7:$R$2292,12,0)</f>
        <v>3.6299000000000001</v>
      </c>
      <c r="S14" s="61">
        <f t="shared" si="7"/>
        <v>30</v>
      </c>
      <c r="T14" s="60">
        <f>VLOOKUP($A14,'Return Data'!$B$7:$R$2292,13,0)</f>
        <v>3.5022000000000002</v>
      </c>
      <c r="U14" s="61">
        <f t="shared" si="8"/>
        <v>29</v>
      </c>
      <c r="V14" s="60">
        <f>VLOOKUP($A14,'Return Data'!$B$7:$R$2292,17,0)</f>
        <v>3.3411</v>
      </c>
      <c r="W14" s="61">
        <f t="shared" si="9"/>
        <v>28</v>
      </c>
      <c r="X14" s="60">
        <f>VLOOKUP($A14,'Return Data'!$B$7:$R$2292,14,0)</f>
        <v>3.9531999999999998</v>
      </c>
      <c r="Y14" s="61">
        <f t="shared" si="10"/>
        <v>24</v>
      </c>
      <c r="Z14" s="60">
        <f>VLOOKUP($A14,'Return Data'!$B$7:$R$2292,16,0)</f>
        <v>6.9259000000000004</v>
      </c>
      <c r="AA14" s="62">
        <f t="shared" si="11"/>
        <v>15</v>
      </c>
    </row>
    <row r="15" spans="1:27" x14ac:dyDescent="0.3">
      <c r="A15" s="58" t="s">
        <v>236</v>
      </c>
      <c r="B15" s="59">
        <f>VLOOKUP($A15,'Return Data'!$B$7:$R$2292,3,0)</f>
        <v>44773</v>
      </c>
      <c r="C15" s="60">
        <f>VLOOKUP($A15,'Return Data'!$B$7:$R$2292,4,0)</f>
        <v>4207.8145999999997</v>
      </c>
      <c r="D15" s="60">
        <f>VLOOKUP($A15,'Return Data'!$B$7:$R$2292,5,0)</f>
        <v>5.3658999999999999</v>
      </c>
      <c r="E15" s="61">
        <f t="shared" si="0"/>
        <v>22</v>
      </c>
      <c r="F15" s="60">
        <f>VLOOKUP($A15,'Return Data'!$B$7:$R$2292,6,0)</f>
        <v>5.3563999999999998</v>
      </c>
      <c r="G15" s="61">
        <f t="shared" si="1"/>
        <v>18</v>
      </c>
      <c r="H15" s="60">
        <f>VLOOKUP($A15,'Return Data'!$B$7:$R$2292,7,0)</f>
        <v>3.956</v>
      </c>
      <c r="I15" s="61">
        <f t="shared" si="2"/>
        <v>27</v>
      </c>
      <c r="J15" s="60">
        <f>VLOOKUP($A15,'Return Data'!$B$7:$R$2292,8,0)</f>
        <v>3.8033000000000001</v>
      </c>
      <c r="K15" s="61">
        <f t="shared" si="3"/>
        <v>30</v>
      </c>
      <c r="L15" s="60">
        <f>VLOOKUP($A15,'Return Data'!$B$7:$R$2292,9,0)</f>
        <v>4.4024000000000001</v>
      </c>
      <c r="M15" s="61">
        <f t="shared" si="4"/>
        <v>28</v>
      </c>
      <c r="N15" s="60">
        <f>VLOOKUP($A15,'Return Data'!$B$7:$R$2292,10,0)</f>
        <v>4.2103999999999999</v>
      </c>
      <c r="O15" s="61">
        <f t="shared" si="5"/>
        <v>22</v>
      </c>
      <c r="P15" s="60">
        <f>VLOOKUP($A15,'Return Data'!$B$7:$R$2292,11,0)</f>
        <v>3.9293999999999998</v>
      </c>
      <c r="Q15" s="61">
        <f t="shared" si="6"/>
        <v>21</v>
      </c>
      <c r="R15" s="60">
        <f>VLOOKUP($A15,'Return Data'!$B$7:$R$2292,12,0)</f>
        <v>3.7898999999999998</v>
      </c>
      <c r="S15" s="61">
        <f t="shared" si="7"/>
        <v>23</v>
      </c>
      <c r="T15" s="60">
        <f>VLOOKUP($A15,'Return Data'!$B$7:$R$2292,13,0)</f>
        <v>3.6358000000000001</v>
      </c>
      <c r="U15" s="61">
        <f t="shared" si="8"/>
        <v>21</v>
      </c>
      <c r="V15" s="60">
        <f>VLOOKUP($A15,'Return Data'!$B$7:$R$2292,17,0)</f>
        <v>3.3772000000000002</v>
      </c>
      <c r="W15" s="61">
        <f t="shared" si="9"/>
        <v>26</v>
      </c>
      <c r="X15" s="60">
        <f>VLOOKUP($A15,'Return Data'!$B$7:$R$2292,14,0)</f>
        <v>3.9554999999999998</v>
      </c>
      <c r="Y15" s="61">
        <f t="shared" si="10"/>
        <v>23</v>
      </c>
      <c r="Z15" s="60">
        <f>VLOOKUP($A15,'Return Data'!$B$7:$R$2292,16,0)</f>
        <v>6.8136000000000001</v>
      </c>
      <c r="AA15" s="62">
        <f t="shared" si="11"/>
        <v>21</v>
      </c>
    </row>
    <row r="16" spans="1:27" x14ac:dyDescent="0.3">
      <c r="A16" s="58" t="s">
        <v>237</v>
      </c>
      <c r="B16" s="59">
        <f>VLOOKUP($A16,'Return Data'!$B$7:$R$2292,3,0)</f>
        <v>44773</v>
      </c>
      <c r="C16" s="60">
        <f>VLOOKUP($A16,'Return Data'!$B$7:$R$2292,4,0)</f>
        <v>2136.0686999999998</v>
      </c>
      <c r="D16" s="60">
        <f>VLOOKUP($A16,'Return Data'!$B$7:$R$2292,5,0)</f>
        <v>5.3883999999999999</v>
      </c>
      <c r="E16" s="61">
        <f t="shared" si="0"/>
        <v>20</v>
      </c>
      <c r="F16" s="60">
        <f>VLOOKUP($A16,'Return Data'!$B$7:$R$2292,6,0)</f>
        <v>5.6192000000000002</v>
      </c>
      <c r="G16" s="61">
        <f t="shared" si="1"/>
        <v>3</v>
      </c>
      <c r="H16" s="60">
        <f>VLOOKUP($A16,'Return Data'!$B$7:$R$2292,7,0)</f>
        <v>4.1702000000000004</v>
      </c>
      <c r="I16" s="61">
        <f t="shared" si="2"/>
        <v>16</v>
      </c>
      <c r="J16" s="60">
        <f>VLOOKUP($A16,'Return Data'!$B$7:$R$2292,8,0)</f>
        <v>4.0400999999999998</v>
      </c>
      <c r="K16" s="61">
        <f t="shared" si="3"/>
        <v>15</v>
      </c>
      <c r="L16" s="60">
        <f>VLOOKUP($A16,'Return Data'!$B$7:$R$2292,9,0)</f>
        <v>4.5125000000000002</v>
      </c>
      <c r="M16" s="61">
        <f t="shared" si="4"/>
        <v>16</v>
      </c>
      <c r="N16" s="60">
        <f>VLOOKUP($A16,'Return Data'!$B$7:$R$2292,10,0)</f>
        <v>4.3197999999999999</v>
      </c>
      <c r="O16" s="61">
        <f t="shared" si="5"/>
        <v>13</v>
      </c>
      <c r="P16" s="60">
        <f>VLOOKUP($A16,'Return Data'!$B$7:$R$2292,11,0)</f>
        <v>3.9777999999999998</v>
      </c>
      <c r="Q16" s="61">
        <f t="shared" si="6"/>
        <v>18</v>
      </c>
      <c r="R16" s="60">
        <f>VLOOKUP($A16,'Return Data'!$B$7:$R$2292,12,0)</f>
        <v>3.8365</v>
      </c>
      <c r="S16" s="61">
        <f t="shared" si="7"/>
        <v>15</v>
      </c>
      <c r="T16" s="60">
        <f>VLOOKUP($A16,'Return Data'!$B$7:$R$2292,13,0)</f>
        <v>3.6785000000000001</v>
      </c>
      <c r="U16" s="61">
        <f t="shared" si="8"/>
        <v>15</v>
      </c>
      <c r="V16" s="60">
        <f>VLOOKUP($A16,'Return Data'!$B$7:$R$2292,17,0)</f>
        <v>3.4230999999999998</v>
      </c>
      <c r="W16" s="61">
        <f t="shared" si="9"/>
        <v>17</v>
      </c>
      <c r="X16" s="60">
        <f>VLOOKUP($A16,'Return Data'!$B$7:$R$2292,14,0)</f>
        <v>3.9759000000000002</v>
      </c>
      <c r="Y16" s="61">
        <f t="shared" si="10"/>
        <v>19</v>
      </c>
      <c r="Z16" s="60">
        <f>VLOOKUP($A16,'Return Data'!$B$7:$R$2292,16,0)</f>
        <v>4.2641999999999998</v>
      </c>
      <c r="AA16" s="62">
        <f t="shared" si="11"/>
        <v>32</v>
      </c>
    </row>
    <row r="17" spans="1:27" x14ac:dyDescent="0.3">
      <c r="A17" s="58" t="s">
        <v>238</v>
      </c>
      <c r="B17" s="59">
        <f>VLOOKUP($A17,'Return Data'!$B$7:$R$2292,3,0)</f>
        <v>44773</v>
      </c>
      <c r="C17" s="60">
        <f>VLOOKUP($A17,'Return Data'!$B$7:$R$2292,4,0)</f>
        <v>317.36590000000001</v>
      </c>
      <c r="D17" s="60">
        <f>VLOOKUP($A17,'Return Data'!$B$7:$R$2292,5,0)</f>
        <v>5.3947000000000003</v>
      </c>
      <c r="E17" s="61">
        <f t="shared" si="0"/>
        <v>19</v>
      </c>
      <c r="F17" s="60">
        <f>VLOOKUP($A17,'Return Data'!$B$7:$R$2292,6,0)</f>
        <v>5.4269999999999996</v>
      </c>
      <c r="G17" s="61">
        <f t="shared" si="1"/>
        <v>15</v>
      </c>
      <c r="H17" s="60">
        <f>VLOOKUP($A17,'Return Data'!$B$7:$R$2292,7,0)</f>
        <v>4.0037000000000003</v>
      </c>
      <c r="I17" s="61">
        <f t="shared" si="2"/>
        <v>22</v>
      </c>
      <c r="J17" s="60">
        <f>VLOOKUP($A17,'Return Data'!$B$7:$R$2292,8,0)</f>
        <v>3.9079000000000002</v>
      </c>
      <c r="K17" s="61">
        <f t="shared" si="3"/>
        <v>24</v>
      </c>
      <c r="L17" s="60">
        <f>VLOOKUP($A17,'Return Data'!$B$7:$R$2292,9,0)</f>
        <v>4.4554</v>
      </c>
      <c r="M17" s="61">
        <f t="shared" si="4"/>
        <v>23</v>
      </c>
      <c r="N17" s="60">
        <f>VLOOKUP($A17,'Return Data'!$B$7:$R$2292,10,0)</f>
        <v>4.2053000000000003</v>
      </c>
      <c r="O17" s="61">
        <f t="shared" si="5"/>
        <v>23</v>
      </c>
      <c r="P17" s="60">
        <f>VLOOKUP($A17,'Return Data'!$B$7:$R$2292,11,0)</f>
        <v>3.9214000000000002</v>
      </c>
      <c r="Q17" s="61">
        <f t="shared" si="6"/>
        <v>22</v>
      </c>
      <c r="R17" s="60">
        <f>VLOOKUP($A17,'Return Data'!$B$7:$R$2292,12,0)</f>
        <v>3.7747000000000002</v>
      </c>
      <c r="S17" s="61">
        <f t="shared" si="7"/>
        <v>26</v>
      </c>
      <c r="T17" s="60">
        <f>VLOOKUP($A17,'Return Data'!$B$7:$R$2292,13,0)</f>
        <v>3.6248</v>
      </c>
      <c r="U17" s="61">
        <f t="shared" si="8"/>
        <v>25</v>
      </c>
      <c r="V17" s="60">
        <f>VLOOKUP($A17,'Return Data'!$B$7:$R$2292,17,0)</f>
        <v>3.4015</v>
      </c>
      <c r="W17" s="61">
        <f t="shared" si="9"/>
        <v>22</v>
      </c>
      <c r="X17" s="60">
        <f>VLOOKUP($A17,'Return Data'!$B$7:$R$2292,14,0)</f>
        <v>4.0297999999999998</v>
      </c>
      <c r="Y17" s="61">
        <f t="shared" si="10"/>
        <v>13</v>
      </c>
      <c r="Z17" s="60">
        <f>VLOOKUP($A17,'Return Data'!$B$7:$R$2292,16,0)</f>
        <v>7.1547000000000001</v>
      </c>
      <c r="AA17" s="62">
        <f t="shared" si="11"/>
        <v>4</v>
      </c>
    </row>
    <row r="18" spans="1:27" x14ac:dyDescent="0.3">
      <c r="A18" s="58" t="s">
        <v>239</v>
      </c>
      <c r="B18" s="59">
        <f>VLOOKUP($A18,'Return Data'!$B$7:$R$2292,3,0)</f>
        <v>44773</v>
      </c>
      <c r="C18" s="60">
        <f>VLOOKUP($A18,'Return Data'!$B$7:$R$2292,4,0)</f>
        <v>2304.058</v>
      </c>
      <c r="D18" s="60">
        <f>VLOOKUP($A18,'Return Data'!$B$7:$R$2292,5,0)</f>
        <v>5.6135000000000002</v>
      </c>
      <c r="E18" s="61">
        <f t="shared" si="0"/>
        <v>2</v>
      </c>
      <c r="F18" s="60">
        <f>VLOOKUP($A18,'Return Data'!$B$7:$R$2292,6,0)</f>
        <v>5.1258999999999997</v>
      </c>
      <c r="G18" s="61">
        <f t="shared" si="1"/>
        <v>29</v>
      </c>
      <c r="H18" s="60">
        <f>VLOOKUP($A18,'Return Data'!$B$7:$R$2292,7,0)</f>
        <v>3.7406000000000001</v>
      </c>
      <c r="I18" s="61">
        <f t="shared" si="2"/>
        <v>35</v>
      </c>
      <c r="J18" s="60">
        <f>VLOOKUP($A18,'Return Data'!$B$7:$R$2292,8,0)</f>
        <v>3.6722000000000001</v>
      </c>
      <c r="K18" s="61">
        <f t="shared" si="3"/>
        <v>35</v>
      </c>
      <c r="L18" s="60">
        <f>VLOOKUP($A18,'Return Data'!$B$7:$R$2292,9,0)</f>
        <v>4.5686</v>
      </c>
      <c r="M18" s="61">
        <f t="shared" si="4"/>
        <v>9</v>
      </c>
      <c r="N18" s="60">
        <f>VLOOKUP($A18,'Return Data'!$B$7:$R$2292,10,0)</f>
        <v>4.2801999999999998</v>
      </c>
      <c r="O18" s="61">
        <f t="shared" si="5"/>
        <v>19</v>
      </c>
      <c r="P18" s="60">
        <f>VLOOKUP($A18,'Return Data'!$B$7:$R$2292,11,0)</f>
        <v>4.0155000000000003</v>
      </c>
      <c r="Q18" s="61">
        <f t="shared" si="6"/>
        <v>6</v>
      </c>
      <c r="R18" s="60">
        <f>VLOOKUP($A18,'Return Data'!$B$7:$R$2292,12,0)</f>
        <v>3.8877999999999999</v>
      </c>
      <c r="S18" s="61">
        <f t="shared" si="7"/>
        <v>5</v>
      </c>
      <c r="T18" s="60">
        <f>VLOOKUP($A18,'Return Data'!$B$7:$R$2292,13,0)</f>
        <v>3.7322000000000002</v>
      </c>
      <c r="U18" s="61">
        <f t="shared" si="8"/>
        <v>5</v>
      </c>
      <c r="V18" s="60">
        <f>VLOOKUP($A18,'Return Data'!$B$7:$R$2292,17,0)</f>
        <v>3.5648</v>
      </c>
      <c r="W18" s="61">
        <f t="shared" si="9"/>
        <v>3</v>
      </c>
      <c r="X18" s="60">
        <f>VLOOKUP($A18,'Return Data'!$B$7:$R$2292,14,0)</f>
        <v>4.2028999999999996</v>
      </c>
      <c r="Y18" s="61">
        <f t="shared" si="10"/>
        <v>2</v>
      </c>
      <c r="Z18" s="60">
        <f>VLOOKUP($A18,'Return Data'!$B$7:$R$2292,16,0)</f>
        <v>7.1608999999999998</v>
      </c>
      <c r="AA18" s="62">
        <f t="shared" si="11"/>
        <v>3</v>
      </c>
    </row>
    <row r="19" spans="1:27" x14ac:dyDescent="0.3">
      <c r="A19" s="58" t="s">
        <v>240</v>
      </c>
      <c r="B19" s="59">
        <f>VLOOKUP($A19,'Return Data'!$B$7:$R$2292,3,0)</f>
        <v>44773</v>
      </c>
      <c r="C19" s="60">
        <f>VLOOKUP($A19,'Return Data'!$B$7:$R$2292,4,0)</f>
        <v>2592.0336000000002</v>
      </c>
      <c r="D19" s="60">
        <f>VLOOKUP($A19,'Return Data'!$B$7:$R$2292,5,0)</f>
        <v>5.4180000000000001</v>
      </c>
      <c r="E19" s="61">
        <f t="shared" si="0"/>
        <v>15</v>
      </c>
      <c r="F19" s="60">
        <f>VLOOKUP($A19,'Return Data'!$B$7:$R$2292,6,0)</f>
        <v>5.5008999999999997</v>
      </c>
      <c r="G19" s="61">
        <f t="shared" si="1"/>
        <v>9</v>
      </c>
      <c r="H19" s="60">
        <f>VLOOKUP($A19,'Return Data'!$B$7:$R$2292,7,0)</f>
        <v>4.0651000000000002</v>
      </c>
      <c r="I19" s="61">
        <f t="shared" si="2"/>
        <v>20</v>
      </c>
      <c r="J19" s="60">
        <f>VLOOKUP($A19,'Return Data'!$B$7:$R$2292,8,0)</f>
        <v>3.9862000000000002</v>
      </c>
      <c r="K19" s="61">
        <f t="shared" si="3"/>
        <v>18</v>
      </c>
      <c r="L19" s="60">
        <f>VLOOKUP($A19,'Return Data'!$B$7:$R$2292,9,0)</f>
        <v>4.5033000000000003</v>
      </c>
      <c r="M19" s="61">
        <f t="shared" si="4"/>
        <v>18</v>
      </c>
      <c r="N19" s="60">
        <f>VLOOKUP($A19,'Return Data'!$B$7:$R$2292,10,0)</f>
        <v>4.3213999999999997</v>
      </c>
      <c r="O19" s="61">
        <f t="shared" si="5"/>
        <v>12</v>
      </c>
      <c r="P19" s="60">
        <f>VLOOKUP($A19,'Return Data'!$B$7:$R$2292,11,0)</f>
        <v>3.9982000000000002</v>
      </c>
      <c r="Q19" s="61">
        <f t="shared" si="6"/>
        <v>13</v>
      </c>
      <c r="R19" s="60">
        <f>VLOOKUP($A19,'Return Data'!$B$7:$R$2292,12,0)</f>
        <v>3.8243</v>
      </c>
      <c r="S19" s="61">
        <f t="shared" si="7"/>
        <v>17</v>
      </c>
      <c r="T19" s="60">
        <f>VLOOKUP($A19,'Return Data'!$B$7:$R$2292,13,0)</f>
        <v>3.6762000000000001</v>
      </c>
      <c r="U19" s="61">
        <f t="shared" si="8"/>
        <v>18</v>
      </c>
      <c r="V19" s="60">
        <f>VLOOKUP($A19,'Return Data'!$B$7:$R$2292,17,0)</f>
        <v>3.4218999999999999</v>
      </c>
      <c r="W19" s="61">
        <f t="shared" si="9"/>
        <v>18</v>
      </c>
      <c r="X19" s="60">
        <f>VLOOKUP($A19,'Return Data'!$B$7:$R$2292,14,0)</f>
        <v>3.9388999999999998</v>
      </c>
      <c r="Y19" s="61">
        <f t="shared" si="10"/>
        <v>25</v>
      </c>
      <c r="Z19" s="60">
        <f>VLOOKUP($A19,'Return Data'!$B$7:$R$2292,16,0)</f>
        <v>5.3297999999999996</v>
      </c>
      <c r="AA19" s="62">
        <f t="shared" si="11"/>
        <v>30</v>
      </c>
    </row>
    <row r="20" spans="1:27" x14ac:dyDescent="0.3">
      <c r="A20" s="58" t="s">
        <v>241</v>
      </c>
      <c r="B20" s="59">
        <f>VLOOKUP($A20,'Return Data'!$B$7:$R$2292,3,0)</f>
        <v>44773</v>
      </c>
      <c r="C20" s="60">
        <f>VLOOKUP($A20,'Return Data'!$B$7:$R$2292,4,0)</f>
        <v>1656.3030000000001</v>
      </c>
      <c r="D20" s="60">
        <f>VLOOKUP($A20,'Return Data'!$B$7:$R$2292,5,0)</f>
        <v>5.2969999999999997</v>
      </c>
      <c r="E20" s="61">
        <f t="shared" si="0"/>
        <v>25</v>
      </c>
      <c r="F20" s="60">
        <f>VLOOKUP($A20,'Return Data'!$B$7:$R$2292,6,0)</f>
        <v>5.3353000000000002</v>
      </c>
      <c r="G20" s="61">
        <f t="shared" si="1"/>
        <v>21</v>
      </c>
      <c r="H20" s="60">
        <f>VLOOKUP($A20,'Return Data'!$B$7:$R$2292,7,0)</f>
        <v>4.3114999999999997</v>
      </c>
      <c r="I20" s="61">
        <f t="shared" si="2"/>
        <v>8</v>
      </c>
      <c r="J20" s="60">
        <f>VLOOKUP($A20,'Return Data'!$B$7:$R$2292,8,0)</f>
        <v>4.1532999999999998</v>
      </c>
      <c r="K20" s="61">
        <f t="shared" si="3"/>
        <v>7</v>
      </c>
      <c r="L20" s="60">
        <f>VLOOKUP($A20,'Return Data'!$B$7:$R$2292,9,0)</f>
        <v>4.5320999999999998</v>
      </c>
      <c r="M20" s="61">
        <f t="shared" si="4"/>
        <v>14</v>
      </c>
      <c r="N20" s="60">
        <f>VLOOKUP($A20,'Return Data'!$B$7:$R$2292,10,0)</f>
        <v>4.2035</v>
      </c>
      <c r="O20" s="61">
        <f t="shared" si="5"/>
        <v>24</v>
      </c>
      <c r="P20" s="60">
        <f>VLOOKUP($A20,'Return Data'!$B$7:$R$2292,11,0)</f>
        <v>3.8748</v>
      </c>
      <c r="Q20" s="61">
        <f t="shared" si="6"/>
        <v>28</v>
      </c>
      <c r="R20" s="60">
        <f>VLOOKUP($A20,'Return Data'!$B$7:$R$2292,12,0)</f>
        <v>3.6905999999999999</v>
      </c>
      <c r="S20" s="61">
        <f t="shared" si="7"/>
        <v>28</v>
      </c>
      <c r="T20" s="60">
        <f>VLOOKUP($A20,'Return Data'!$B$7:$R$2292,13,0)</f>
        <v>3.5495999999999999</v>
      </c>
      <c r="U20" s="61">
        <f t="shared" si="8"/>
        <v>28</v>
      </c>
      <c r="V20" s="60">
        <f>VLOOKUP($A20,'Return Data'!$B$7:$R$2292,17,0)</f>
        <v>3.1968000000000001</v>
      </c>
      <c r="W20" s="61">
        <f t="shared" si="9"/>
        <v>33</v>
      </c>
      <c r="X20" s="60">
        <f>VLOOKUP($A20,'Return Data'!$B$7:$R$2292,14,0)</f>
        <v>3.5886</v>
      </c>
      <c r="Y20" s="61">
        <f t="shared" si="10"/>
        <v>33</v>
      </c>
      <c r="Z20" s="60">
        <f>VLOOKUP($A20,'Return Data'!$B$7:$R$2292,16,0)</f>
        <v>5.9560000000000004</v>
      </c>
      <c r="AA20" s="62">
        <f t="shared" si="11"/>
        <v>28</v>
      </c>
    </row>
    <row r="21" spans="1:27" x14ac:dyDescent="0.3">
      <c r="A21" s="58" t="s">
        <v>1897</v>
      </c>
      <c r="B21" s="59">
        <f>VLOOKUP($A21,'Return Data'!$B$7:$R$2292,3,0)</f>
        <v>44773</v>
      </c>
      <c r="C21" s="60">
        <f>VLOOKUP($A21,'Return Data'!$B$7:$R$2292,4,0)</f>
        <v>2077.8391999999999</v>
      </c>
      <c r="D21" s="60">
        <f>VLOOKUP($A21,'Return Data'!$B$7:$R$2292,5,0)</f>
        <v>4.9367999999999999</v>
      </c>
      <c r="E21" s="61">
        <f t="shared" si="0"/>
        <v>34</v>
      </c>
      <c r="F21" s="60">
        <f>VLOOKUP($A21,'Return Data'!$B$7:$R$2292,6,0)</f>
        <v>5.1280000000000001</v>
      </c>
      <c r="G21" s="61">
        <f t="shared" si="1"/>
        <v>28</v>
      </c>
      <c r="H21" s="60">
        <f>VLOOKUP($A21,'Return Data'!$B$7:$R$2292,7,0)</f>
        <v>4.4564000000000004</v>
      </c>
      <c r="I21" s="61">
        <f t="shared" si="2"/>
        <v>3</v>
      </c>
      <c r="J21" s="60">
        <f>VLOOKUP($A21,'Return Data'!$B$7:$R$2292,8,0)</f>
        <v>4.4089</v>
      </c>
      <c r="K21" s="61">
        <f t="shared" si="3"/>
        <v>1</v>
      </c>
      <c r="L21" s="60">
        <f>VLOOKUP($A21,'Return Data'!$B$7:$R$2292,9,0)</f>
        <v>4.4329999999999998</v>
      </c>
      <c r="M21" s="61">
        <f t="shared" si="4"/>
        <v>27</v>
      </c>
      <c r="N21" s="60">
        <f>VLOOKUP($A21,'Return Data'!$B$7:$R$2292,10,0)</f>
        <v>4.1051000000000002</v>
      </c>
      <c r="O21" s="61">
        <f t="shared" si="5"/>
        <v>30</v>
      </c>
      <c r="P21" s="60">
        <f>VLOOKUP($A21,'Return Data'!$B$7:$R$2292,11,0)</f>
        <v>3.7254999999999998</v>
      </c>
      <c r="Q21" s="61">
        <f t="shared" si="6"/>
        <v>33</v>
      </c>
      <c r="R21" s="60">
        <f>VLOOKUP($A21,'Return Data'!$B$7:$R$2292,12,0)</f>
        <v>3.5615999999999999</v>
      </c>
      <c r="S21" s="61">
        <f t="shared" si="7"/>
        <v>33</v>
      </c>
      <c r="T21" s="60">
        <f>VLOOKUP($A21,'Return Data'!$B$7:$R$2292,13,0)</f>
        <v>3.4159999999999999</v>
      </c>
      <c r="U21" s="61">
        <f t="shared" si="8"/>
        <v>33</v>
      </c>
      <c r="V21" s="60">
        <f>VLOOKUP($A21,'Return Data'!$B$7:$R$2292,17,0)</f>
        <v>3.2641</v>
      </c>
      <c r="W21" s="61">
        <f t="shared" si="9"/>
        <v>29</v>
      </c>
      <c r="X21" s="60">
        <f>VLOOKUP($A21,'Return Data'!$B$7:$R$2292,14,0)</f>
        <v>3.8233000000000001</v>
      </c>
      <c r="Y21" s="61">
        <f t="shared" si="10"/>
        <v>28</v>
      </c>
      <c r="Z21" s="60">
        <f>VLOOKUP($A21,'Return Data'!$B$7:$R$2292,16,0)</f>
        <v>7.0244999999999997</v>
      </c>
      <c r="AA21" s="62">
        <f t="shared" si="11"/>
        <v>10</v>
      </c>
    </row>
    <row r="22" spans="1:27" x14ac:dyDescent="0.3">
      <c r="A22" s="58" t="s">
        <v>243</v>
      </c>
      <c r="B22" s="59">
        <f>VLOOKUP($A22,'Return Data'!$B$7:$R$2292,3,0)</f>
        <v>44773</v>
      </c>
      <c r="C22" s="60">
        <f>VLOOKUP($A22,'Return Data'!$B$7:$R$2292,4,0)</f>
        <v>2944.8784000000001</v>
      </c>
      <c r="D22" s="60">
        <f>VLOOKUP($A22,'Return Data'!$B$7:$R$2292,5,0)</f>
        <v>5.4406999999999996</v>
      </c>
      <c r="E22" s="61">
        <f t="shared" si="0"/>
        <v>12</v>
      </c>
      <c r="F22" s="60">
        <f>VLOOKUP($A22,'Return Data'!$B$7:$R$2292,6,0)</f>
        <v>5.5134999999999996</v>
      </c>
      <c r="G22" s="61">
        <f t="shared" si="1"/>
        <v>8</v>
      </c>
      <c r="H22" s="60">
        <f>VLOOKUP($A22,'Return Data'!$B$7:$R$2292,7,0)</f>
        <v>4.2007000000000003</v>
      </c>
      <c r="I22" s="61">
        <f t="shared" si="2"/>
        <v>11</v>
      </c>
      <c r="J22" s="60">
        <f>VLOOKUP($A22,'Return Data'!$B$7:$R$2292,8,0)</f>
        <v>4.0004999999999997</v>
      </c>
      <c r="K22" s="61">
        <f t="shared" si="3"/>
        <v>16</v>
      </c>
      <c r="L22" s="60">
        <f>VLOOKUP($A22,'Return Data'!$B$7:$R$2292,9,0)</f>
        <v>4.4935999999999998</v>
      </c>
      <c r="M22" s="61">
        <f t="shared" si="4"/>
        <v>20</v>
      </c>
      <c r="N22" s="60">
        <f>VLOOKUP($A22,'Return Data'!$B$7:$R$2292,10,0)</f>
        <v>4.2981999999999996</v>
      </c>
      <c r="O22" s="61">
        <f t="shared" si="5"/>
        <v>16</v>
      </c>
      <c r="P22" s="60">
        <f>VLOOKUP($A22,'Return Data'!$B$7:$R$2292,11,0)</f>
        <v>3.99</v>
      </c>
      <c r="Q22" s="61">
        <f t="shared" si="6"/>
        <v>14</v>
      </c>
      <c r="R22" s="60">
        <f>VLOOKUP($A22,'Return Data'!$B$7:$R$2292,12,0)</f>
        <v>3.8334999999999999</v>
      </c>
      <c r="S22" s="61">
        <f t="shared" si="7"/>
        <v>16</v>
      </c>
      <c r="T22" s="60">
        <f>VLOOKUP($A22,'Return Data'!$B$7:$R$2292,13,0)</f>
        <v>3.6800999999999999</v>
      </c>
      <c r="U22" s="61">
        <f t="shared" si="8"/>
        <v>13</v>
      </c>
      <c r="V22" s="60">
        <f>VLOOKUP($A22,'Return Data'!$B$7:$R$2292,17,0)</f>
        <v>3.4331999999999998</v>
      </c>
      <c r="W22" s="61">
        <f t="shared" si="9"/>
        <v>15</v>
      </c>
      <c r="X22" s="60">
        <f>VLOOKUP($A22,'Return Data'!$B$7:$R$2292,14,0)</f>
        <v>3.9641000000000002</v>
      </c>
      <c r="Y22" s="61">
        <f t="shared" si="10"/>
        <v>20</v>
      </c>
      <c r="Z22" s="60">
        <f>VLOOKUP($A22,'Return Data'!$B$7:$R$2292,16,0)</f>
        <v>7.1158000000000001</v>
      </c>
      <c r="AA22" s="62">
        <f t="shared" si="11"/>
        <v>6</v>
      </c>
    </row>
    <row r="23" spans="1:27" x14ac:dyDescent="0.3">
      <c r="A23" s="58" t="s">
        <v>244</v>
      </c>
      <c r="B23" s="59">
        <f>VLOOKUP($A23,'Return Data'!$B$7:$R$2292,3,0)</f>
        <v>44773</v>
      </c>
      <c r="C23" s="60">
        <f>VLOOKUP($A23,'Return Data'!$B$7:$R$2292,4,0)</f>
        <v>1126.6756</v>
      </c>
      <c r="D23" s="60">
        <f>VLOOKUP($A23,'Return Data'!$B$7:$R$2292,5,0)</f>
        <v>5.0998999999999999</v>
      </c>
      <c r="E23" s="61">
        <f t="shared" si="0"/>
        <v>32</v>
      </c>
      <c r="F23" s="60">
        <f>VLOOKUP($A23,'Return Data'!$B$7:$R$2292,6,0)</f>
        <v>5.0948000000000002</v>
      </c>
      <c r="G23" s="61">
        <f t="shared" si="1"/>
        <v>32</v>
      </c>
      <c r="H23" s="60">
        <f>VLOOKUP($A23,'Return Data'!$B$7:$R$2292,7,0)</f>
        <v>4.3715999999999999</v>
      </c>
      <c r="I23" s="61">
        <f t="shared" si="2"/>
        <v>5</v>
      </c>
      <c r="J23" s="60">
        <f>VLOOKUP($A23,'Return Data'!$B$7:$R$2292,8,0)</f>
        <v>4.1111000000000004</v>
      </c>
      <c r="K23" s="61">
        <f t="shared" si="3"/>
        <v>9</v>
      </c>
      <c r="L23" s="60">
        <f>VLOOKUP($A23,'Return Data'!$B$7:$R$2292,9,0)</f>
        <v>4.3273999999999999</v>
      </c>
      <c r="M23" s="61">
        <f t="shared" si="4"/>
        <v>30</v>
      </c>
      <c r="N23" s="60">
        <f>VLOOKUP($A23,'Return Data'!$B$7:$R$2292,10,0)</f>
        <v>4.2899000000000003</v>
      </c>
      <c r="O23" s="61">
        <f t="shared" si="5"/>
        <v>18</v>
      </c>
      <c r="P23" s="60">
        <f>VLOOKUP($A23,'Return Data'!$B$7:$R$2292,11,0)</f>
        <v>3.8603000000000001</v>
      </c>
      <c r="Q23" s="61">
        <f t="shared" si="6"/>
        <v>29</v>
      </c>
      <c r="R23" s="60">
        <f>VLOOKUP($A23,'Return Data'!$B$7:$R$2292,12,0)</f>
        <v>3.6678999999999999</v>
      </c>
      <c r="S23" s="61">
        <f t="shared" si="7"/>
        <v>29</v>
      </c>
      <c r="T23" s="60">
        <f>VLOOKUP($A23,'Return Data'!$B$7:$R$2292,13,0)</f>
        <v>3.5022000000000002</v>
      </c>
      <c r="U23" s="61">
        <f t="shared" si="8"/>
        <v>29</v>
      </c>
      <c r="V23" s="60">
        <f>VLOOKUP($A23,'Return Data'!$B$7:$R$2292,17,0)</f>
        <v>3.2164999999999999</v>
      </c>
      <c r="W23" s="61">
        <f t="shared" si="9"/>
        <v>32</v>
      </c>
      <c r="X23" s="60"/>
      <c r="Y23" s="61"/>
      <c r="Z23" s="60">
        <f>VLOOKUP($A23,'Return Data'!$B$7:$R$2292,16,0)</f>
        <v>3.7107000000000001</v>
      </c>
      <c r="AA23" s="62">
        <f t="shared" si="11"/>
        <v>35</v>
      </c>
    </row>
    <row r="24" spans="1:27" x14ac:dyDescent="0.3">
      <c r="A24" s="58" t="s">
        <v>245</v>
      </c>
      <c r="B24" s="59">
        <f>VLOOKUP($A24,'Return Data'!$B$7:$R$2292,3,0)</f>
        <v>44773</v>
      </c>
      <c r="C24" s="60">
        <f>VLOOKUP($A24,'Return Data'!$B$7:$R$2292,4,0)</f>
        <v>58.584099999999999</v>
      </c>
      <c r="D24" s="60">
        <f>VLOOKUP($A24,'Return Data'!$B$7:$R$2292,5,0)</f>
        <v>5.4211999999999998</v>
      </c>
      <c r="E24" s="61">
        <f t="shared" si="0"/>
        <v>14</v>
      </c>
      <c r="F24" s="60">
        <f>VLOOKUP($A24,'Return Data'!$B$7:$R$2292,6,0)</f>
        <v>5.4644000000000004</v>
      </c>
      <c r="G24" s="61">
        <f t="shared" si="1"/>
        <v>14</v>
      </c>
      <c r="H24" s="60">
        <f>VLOOKUP($A24,'Return Data'!$B$7:$R$2292,7,0)</f>
        <v>4.2935999999999996</v>
      </c>
      <c r="I24" s="61">
        <f t="shared" si="2"/>
        <v>9</v>
      </c>
      <c r="J24" s="60">
        <f>VLOOKUP($A24,'Return Data'!$B$7:$R$2292,8,0)</f>
        <v>4.0471000000000004</v>
      </c>
      <c r="K24" s="61">
        <f t="shared" si="3"/>
        <v>14</v>
      </c>
      <c r="L24" s="60">
        <f>VLOOKUP($A24,'Return Data'!$B$7:$R$2292,9,0)</f>
        <v>4.5597000000000003</v>
      </c>
      <c r="M24" s="61">
        <f t="shared" si="4"/>
        <v>10</v>
      </c>
      <c r="N24" s="60">
        <f>VLOOKUP($A24,'Return Data'!$B$7:$R$2292,10,0)</f>
        <v>4.3315000000000001</v>
      </c>
      <c r="O24" s="61">
        <f t="shared" si="5"/>
        <v>10</v>
      </c>
      <c r="P24" s="60">
        <f>VLOOKUP($A24,'Return Data'!$B$7:$R$2292,11,0)</f>
        <v>4.0012999999999996</v>
      </c>
      <c r="Q24" s="61">
        <f t="shared" si="6"/>
        <v>10</v>
      </c>
      <c r="R24" s="60">
        <f>VLOOKUP($A24,'Return Data'!$B$7:$R$2292,12,0)</f>
        <v>3.8633999999999999</v>
      </c>
      <c r="S24" s="61">
        <f t="shared" si="7"/>
        <v>8</v>
      </c>
      <c r="T24" s="60">
        <f>VLOOKUP($A24,'Return Data'!$B$7:$R$2292,13,0)</f>
        <v>3.7122000000000002</v>
      </c>
      <c r="U24" s="61">
        <f t="shared" si="8"/>
        <v>7</v>
      </c>
      <c r="V24" s="60">
        <f>VLOOKUP($A24,'Return Data'!$B$7:$R$2292,17,0)</f>
        <v>3.4552</v>
      </c>
      <c r="W24" s="61">
        <f t="shared" si="9"/>
        <v>9</v>
      </c>
      <c r="X24" s="60">
        <f>VLOOKUP($A24,'Return Data'!$B$7:$R$2292,14,0)</f>
        <v>3.9613</v>
      </c>
      <c r="Y24" s="61">
        <f t="shared" ref="Y24:Y42" si="12">RANK(X24,X$8:X$42,0)</f>
        <v>22</v>
      </c>
      <c r="Z24" s="60">
        <f>VLOOKUP($A24,'Return Data'!$B$7:$R$2292,16,0)</f>
        <v>7.4519000000000002</v>
      </c>
      <c r="AA24" s="62">
        <f t="shared" si="11"/>
        <v>2</v>
      </c>
    </row>
    <row r="25" spans="1:27" x14ac:dyDescent="0.3">
      <c r="A25" s="58" t="s">
        <v>246</v>
      </c>
      <c r="B25" s="59">
        <f>VLOOKUP($A25,'Return Data'!$B$7:$R$2292,3,0)</f>
        <v>44773</v>
      </c>
      <c r="C25" s="60">
        <f>VLOOKUP($A25,'Return Data'!$B$7:$R$2292,4,0)</f>
        <v>4336.4519</v>
      </c>
      <c r="D25" s="60">
        <f>VLOOKUP($A25,'Return Data'!$B$7:$R$2292,5,0)</f>
        <v>5.2385999999999999</v>
      </c>
      <c r="E25" s="61">
        <f t="shared" si="0"/>
        <v>29</v>
      </c>
      <c r="F25" s="60">
        <f>VLOOKUP($A25,'Return Data'!$B$7:$R$2292,6,0)</f>
        <v>5.3399000000000001</v>
      </c>
      <c r="G25" s="61">
        <f t="shared" si="1"/>
        <v>20</v>
      </c>
      <c r="H25" s="60">
        <f>VLOOKUP($A25,'Return Data'!$B$7:$R$2292,7,0)</f>
        <v>3.8309000000000002</v>
      </c>
      <c r="I25" s="61">
        <f t="shared" si="2"/>
        <v>34</v>
      </c>
      <c r="J25" s="60">
        <f>VLOOKUP($A25,'Return Data'!$B$7:$R$2292,8,0)</f>
        <v>3.6928000000000001</v>
      </c>
      <c r="K25" s="61">
        <f t="shared" si="3"/>
        <v>34</v>
      </c>
      <c r="L25" s="60">
        <f>VLOOKUP($A25,'Return Data'!$B$7:$R$2292,9,0)</f>
        <v>4.3281999999999998</v>
      </c>
      <c r="M25" s="61">
        <f t="shared" si="4"/>
        <v>29</v>
      </c>
      <c r="N25" s="60">
        <f>VLOOKUP($A25,'Return Data'!$B$7:$R$2292,10,0)</f>
        <v>4.1963999999999997</v>
      </c>
      <c r="O25" s="61">
        <f t="shared" si="5"/>
        <v>25</v>
      </c>
      <c r="P25" s="60">
        <f>VLOOKUP($A25,'Return Data'!$B$7:$R$2292,11,0)</f>
        <v>3.8976999999999999</v>
      </c>
      <c r="Q25" s="61">
        <f t="shared" si="6"/>
        <v>26</v>
      </c>
      <c r="R25" s="60">
        <f>VLOOKUP($A25,'Return Data'!$B$7:$R$2292,12,0)</f>
        <v>3.7763</v>
      </c>
      <c r="S25" s="61">
        <f t="shared" si="7"/>
        <v>25</v>
      </c>
      <c r="T25" s="60">
        <f>VLOOKUP($A25,'Return Data'!$B$7:$R$2292,13,0)</f>
        <v>3.6177999999999999</v>
      </c>
      <c r="U25" s="61">
        <f t="shared" si="8"/>
        <v>26</v>
      </c>
      <c r="V25" s="60">
        <f>VLOOKUP($A25,'Return Data'!$B$7:$R$2292,17,0)</f>
        <v>3.3914</v>
      </c>
      <c r="W25" s="61">
        <f t="shared" si="9"/>
        <v>25</v>
      </c>
      <c r="X25" s="60">
        <f>VLOOKUP($A25,'Return Data'!$B$7:$R$2292,14,0)</f>
        <v>3.9624000000000001</v>
      </c>
      <c r="Y25" s="61">
        <f t="shared" si="12"/>
        <v>21</v>
      </c>
      <c r="Z25" s="60">
        <f>VLOOKUP($A25,'Return Data'!$B$7:$R$2292,16,0)</f>
        <v>6.8686999999999996</v>
      </c>
      <c r="AA25" s="62">
        <f t="shared" si="11"/>
        <v>18</v>
      </c>
    </row>
    <row r="26" spans="1:27" x14ac:dyDescent="0.3">
      <c r="A26" s="58" t="s">
        <v>1934</v>
      </c>
      <c r="B26" s="59">
        <f>VLOOKUP($A26,'Return Data'!$B$7:$R$2292,3,0)</f>
        <v>44773</v>
      </c>
      <c r="C26" s="60">
        <f>VLOOKUP($A26,'Return Data'!$B$7:$R$2292,4,0)</f>
        <v>2940.5043000000001</v>
      </c>
      <c r="D26" s="60">
        <f>VLOOKUP($A26,'Return Data'!$B$7:$R$2292,5,0)</f>
        <v>5.4724000000000004</v>
      </c>
      <c r="E26" s="61">
        <f t="shared" si="0"/>
        <v>8</v>
      </c>
      <c r="F26" s="60">
        <f>VLOOKUP($A26,'Return Data'!$B$7:$R$2292,6,0)</f>
        <v>5.4996999999999998</v>
      </c>
      <c r="G26" s="61">
        <f t="shared" si="1"/>
        <v>10</v>
      </c>
      <c r="H26" s="60">
        <f>VLOOKUP($A26,'Return Data'!$B$7:$R$2292,7,0)</f>
        <v>4.0206</v>
      </c>
      <c r="I26" s="61">
        <f t="shared" si="2"/>
        <v>21</v>
      </c>
      <c r="J26" s="60">
        <f>VLOOKUP($A26,'Return Data'!$B$7:$R$2292,8,0)</f>
        <v>3.9464000000000001</v>
      </c>
      <c r="K26" s="61">
        <f t="shared" si="3"/>
        <v>20</v>
      </c>
      <c r="L26" s="60">
        <f>VLOOKUP($A26,'Return Data'!$B$7:$R$2292,9,0)</f>
        <v>4.5003000000000002</v>
      </c>
      <c r="M26" s="61">
        <f t="shared" si="4"/>
        <v>19</v>
      </c>
      <c r="N26" s="60">
        <f>VLOOKUP($A26,'Return Data'!$B$7:$R$2292,10,0)</f>
        <v>4.3480999999999996</v>
      </c>
      <c r="O26" s="61">
        <f t="shared" si="5"/>
        <v>8</v>
      </c>
      <c r="P26" s="60">
        <f>VLOOKUP($A26,'Return Data'!$B$7:$R$2292,11,0)</f>
        <v>4.0007999999999999</v>
      </c>
      <c r="Q26" s="61">
        <f t="shared" si="6"/>
        <v>11</v>
      </c>
      <c r="R26" s="60">
        <f>VLOOKUP($A26,'Return Data'!$B$7:$R$2292,12,0)</f>
        <v>3.8391000000000002</v>
      </c>
      <c r="S26" s="61">
        <f t="shared" si="7"/>
        <v>12</v>
      </c>
      <c r="T26" s="60">
        <f>VLOOKUP($A26,'Return Data'!$B$7:$R$2292,13,0)</f>
        <v>3.6785999999999999</v>
      </c>
      <c r="U26" s="61">
        <f t="shared" si="8"/>
        <v>14</v>
      </c>
      <c r="V26" s="60">
        <f>VLOOKUP($A26,'Return Data'!$B$7:$R$2292,17,0)</f>
        <v>3.4293</v>
      </c>
      <c r="W26" s="61">
        <f t="shared" si="9"/>
        <v>16</v>
      </c>
      <c r="X26" s="60">
        <f>VLOOKUP($A26,'Return Data'!$B$7:$R$2292,14,0)</f>
        <v>4.0225</v>
      </c>
      <c r="Y26" s="61">
        <f t="shared" si="12"/>
        <v>15</v>
      </c>
      <c r="Z26" s="60">
        <f>VLOOKUP($A26,'Return Data'!$B$7:$R$2292,16,0)</f>
        <v>7.0484</v>
      </c>
      <c r="AA26" s="62">
        <f t="shared" si="11"/>
        <v>8</v>
      </c>
    </row>
    <row r="27" spans="1:27" x14ac:dyDescent="0.3">
      <c r="A27" s="58" t="s">
        <v>1888</v>
      </c>
      <c r="B27" s="59">
        <f>VLOOKUP($A27,'Return Data'!$B$7:$R$2292,3,0)</f>
        <v>44773</v>
      </c>
      <c r="C27" s="60">
        <f>VLOOKUP($A27,'Return Data'!$B$7:$R$2292,4,0)</f>
        <v>3877.62</v>
      </c>
      <c r="D27" s="60">
        <f>VLOOKUP($A27,'Return Data'!$B$7:$R$2292,5,0)</f>
        <v>5.2965</v>
      </c>
      <c r="E27" s="61">
        <f t="shared" si="0"/>
        <v>26</v>
      </c>
      <c r="F27" s="60">
        <f>VLOOKUP($A27,'Return Data'!$B$7:$R$2292,6,0)</f>
        <v>5.1181000000000001</v>
      </c>
      <c r="G27" s="61">
        <f t="shared" si="1"/>
        <v>31</v>
      </c>
      <c r="H27" s="60">
        <f>VLOOKUP($A27,'Return Data'!$B$7:$R$2292,7,0)</f>
        <v>3.9554999999999998</v>
      </c>
      <c r="I27" s="61">
        <f t="shared" si="2"/>
        <v>28</v>
      </c>
      <c r="J27" s="60">
        <f>VLOOKUP($A27,'Return Data'!$B$7:$R$2292,8,0)</f>
        <v>3.8976000000000002</v>
      </c>
      <c r="K27" s="61">
        <f t="shared" si="3"/>
        <v>26</v>
      </c>
      <c r="L27" s="60">
        <f>VLOOKUP($A27,'Return Data'!$B$7:$R$2292,9,0)</f>
        <v>4.4348000000000001</v>
      </c>
      <c r="M27" s="61">
        <f t="shared" si="4"/>
        <v>25</v>
      </c>
      <c r="N27" s="60">
        <f>VLOOKUP($A27,'Return Data'!$B$7:$R$2292,10,0)</f>
        <v>4.1885000000000003</v>
      </c>
      <c r="O27" s="61">
        <f t="shared" si="5"/>
        <v>27</v>
      </c>
      <c r="P27" s="60">
        <f>VLOOKUP($A27,'Return Data'!$B$7:$R$2292,11,0)</f>
        <v>3.8761000000000001</v>
      </c>
      <c r="Q27" s="61">
        <f t="shared" si="6"/>
        <v>27</v>
      </c>
      <c r="R27" s="60">
        <f>VLOOKUP($A27,'Return Data'!$B$7:$R$2292,12,0)</f>
        <v>3.7553999999999998</v>
      </c>
      <c r="S27" s="61">
        <f t="shared" si="7"/>
        <v>27</v>
      </c>
      <c r="T27" s="60">
        <f>VLOOKUP($A27,'Return Data'!$B$7:$R$2292,13,0)</f>
        <v>3.6118999999999999</v>
      </c>
      <c r="U27" s="61">
        <f t="shared" si="8"/>
        <v>27</v>
      </c>
      <c r="V27" s="60">
        <f>VLOOKUP($A27,'Return Data'!$B$7:$R$2292,17,0)</f>
        <v>3.3996</v>
      </c>
      <c r="W27" s="61">
        <f t="shared" si="9"/>
        <v>23</v>
      </c>
      <c r="X27" s="60">
        <f>VLOOKUP($A27,'Return Data'!$B$7:$R$2292,14,0)</f>
        <v>4.0323000000000002</v>
      </c>
      <c r="Y27" s="61">
        <f t="shared" si="12"/>
        <v>11</v>
      </c>
      <c r="Z27" s="60">
        <f>VLOOKUP($A27,'Return Data'!$B$7:$R$2292,16,0)</f>
        <v>6.8697999999999997</v>
      </c>
      <c r="AA27" s="62">
        <f t="shared" si="11"/>
        <v>17</v>
      </c>
    </row>
    <row r="28" spans="1:27" x14ac:dyDescent="0.3">
      <c r="A28" s="58" t="s">
        <v>434</v>
      </c>
      <c r="B28" s="59">
        <f>VLOOKUP($A28,'Return Data'!$B$7:$R$2292,3,0)</f>
        <v>44773</v>
      </c>
      <c r="C28" s="60">
        <f>VLOOKUP($A28,'Return Data'!$B$7:$R$2292,4,0)</f>
        <v>1393.7967000000001</v>
      </c>
      <c r="D28" s="60">
        <f>VLOOKUP($A28,'Return Data'!$B$7:$R$2292,5,0)</f>
        <v>5.4687999999999999</v>
      </c>
      <c r="E28" s="61">
        <f t="shared" si="0"/>
        <v>9</v>
      </c>
      <c r="F28" s="60">
        <f>VLOOKUP($A28,'Return Data'!$B$7:$R$2292,6,0)</f>
        <v>5.5324</v>
      </c>
      <c r="G28" s="61">
        <f t="shared" si="1"/>
        <v>7</v>
      </c>
      <c r="H28" s="60">
        <f>VLOOKUP($A28,'Return Data'!$B$7:$R$2292,7,0)</f>
        <v>4.3922999999999996</v>
      </c>
      <c r="I28" s="61">
        <f t="shared" si="2"/>
        <v>4</v>
      </c>
      <c r="J28" s="60">
        <f>VLOOKUP($A28,'Return Data'!$B$7:$R$2292,8,0)</f>
        <v>4.2438000000000002</v>
      </c>
      <c r="K28" s="61">
        <f t="shared" si="3"/>
        <v>4</v>
      </c>
      <c r="L28" s="60">
        <f>VLOOKUP($A28,'Return Data'!$B$7:$R$2292,9,0)</f>
        <v>4.6623999999999999</v>
      </c>
      <c r="M28" s="61">
        <f t="shared" si="4"/>
        <v>2</v>
      </c>
      <c r="N28" s="60">
        <f>VLOOKUP($A28,'Return Data'!$B$7:$R$2292,10,0)</f>
        <v>4.4120999999999997</v>
      </c>
      <c r="O28" s="61">
        <f t="shared" si="5"/>
        <v>3</v>
      </c>
      <c r="P28" s="60">
        <f>VLOOKUP($A28,'Return Data'!$B$7:$R$2292,11,0)</f>
        <v>4.03</v>
      </c>
      <c r="Q28" s="61">
        <f t="shared" si="6"/>
        <v>4</v>
      </c>
      <c r="R28" s="60">
        <f>VLOOKUP($A28,'Return Data'!$B$7:$R$2292,12,0)</f>
        <v>3.8849</v>
      </c>
      <c r="S28" s="61">
        <f t="shared" si="7"/>
        <v>6</v>
      </c>
      <c r="T28" s="60">
        <f>VLOOKUP($A28,'Return Data'!$B$7:$R$2292,13,0)</f>
        <v>3.7109999999999999</v>
      </c>
      <c r="U28" s="61">
        <f t="shared" si="8"/>
        <v>8</v>
      </c>
      <c r="V28" s="60">
        <f>VLOOKUP($A28,'Return Data'!$B$7:$R$2292,17,0)</f>
        <v>3.5003000000000002</v>
      </c>
      <c r="W28" s="61">
        <f t="shared" si="9"/>
        <v>4</v>
      </c>
      <c r="X28" s="60">
        <f>VLOOKUP($A28,'Return Data'!$B$7:$R$2292,14,0)</f>
        <v>4.1059000000000001</v>
      </c>
      <c r="Y28" s="61">
        <f t="shared" si="12"/>
        <v>3</v>
      </c>
      <c r="Z28" s="60">
        <f>VLOOKUP($A28,'Return Data'!$B$7:$R$2292,16,0)</f>
        <v>5.6132999999999997</v>
      </c>
      <c r="AA28" s="62">
        <f t="shared" si="11"/>
        <v>29</v>
      </c>
    </row>
    <row r="29" spans="1:27" x14ac:dyDescent="0.3">
      <c r="A29" s="58" t="s">
        <v>250</v>
      </c>
      <c r="B29" s="59">
        <f>VLOOKUP($A29,'Return Data'!$B$7:$R$2292,3,0)</f>
        <v>44773</v>
      </c>
      <c r="C29" s="60">
        <f>VLOOKUP($A29,'Return Data'!$B$7:$R$2292,4,0)</f>
        <v>2247.2417999999998</v>
      </c>
      <c r="D29" s="60">
        <f>VLOOKUP($A29,'Return Data'!$B$7:$R$2292,5,0)</f>
        <v>5.4093999999999998</v>
      </c>
      <c r="E29" s="61">
        <f t="shared" si="0"/>
        <v>16</v>
      </c>
      <c r="F29" s="60">
        <f>VLOOKUP($A29,'Return Data'!$B$7:$R$2292,6,0)</f>
        <v>5.3547000000000002</v>
      </c>
      <c r="G29" s="61">
        <f t="shared" si="1"/>
        <v>19</v>
      </c>
      <c r="H29" s="60">
        <f>VLOOKUP($A29,'Return Data'!$B$7:$R$2292,7,0)</f>
        <v>4.2073</v>
      </c>
      <c r="I29" s="61">
        <f t="shared" si="2"/>
        <v>10</v>
      </c>
      <c r="J29" s="60">
        <f>VLOOKUP($A29,'Return Data'!$B$7:$R$2292,8,0)</f>
        <v>4.0537999999999998</v>
      </c>
      <c r="K29" s="61">
        <f t="shared" si="3"/>
        <v>12</v>
      </c>
      <c r="L29" s="60">
        <f>VLOOKUP($A29,'Return Data'!$B$7:$R$2292,9,0)</f>
        <v>4.5175999999999998</v>
      </c>
      <c r="M29" s="61">
        <f t="shared" si="4"/>
        <v>15</v>
      </c>
      <c r="N29" s="60">
        <f>VLOOKUP($A29,'Return Data'!$B$7:$R$2292,10,0)</f>
        <v>4.3737000000000004</v>
      </c>
      <c r="O29" s="61">
        <f t="shared" si="5"/>
        <v>6</v>
      </c>
      <c r="P29" s="60">
        <f>VLOOKUP($A29,'Return Data'!$B$7:$R$2292,11,0)</f>
        <v>4.01</v>
      </c>
      <c r="Q29" s="61">
        <f t="shared" si="6"/>
        <v>7</v>
      </c>
      <c r="R29" s="60">
        <f>VLOOKUP($A29,'Return Data'!$B$7:$R$2292,12,0)</f>
        <v>3.8388</v>
      </c>
      <c r="S29" s="61">
        <f t="shared" si="7"/>
        <v>13</v>
      </c>
      <c r="T29" s="60">
        <f>VLOOKUP($A29,'Return Data'!$B$7:$R$2292,13,0)</f>
        <v>3.6840999999999999</v>
      </c>
      <c r="U29" s="61">
        <f t="shared" si="8"/>
        <v>11</v>
      </c>
      <c r="V29" s="60">
        <f>VLOOKUP($A29,'Return Data'!$B$7:$R$2292,17,0)</f>
        <v>3.488</v>
      </c>
      <c r="W29" s="61">
        <f t="shared" si="9"/>
        <v>6</v>
      </c>
      <c r="X29" s="60">
        <f>VLOOKUP($A29,'Return Data'!$B$7:$R$2292,14,0)</f>
        <v>4.0376000000000003</v>
      </c>
      <c r="Y29" s="61">
        <f t="shared" si="12"/>
        <v>8</v>
      </c>
      <c r="Z29" s="60">
        <f>VLOOKUP($A29,'Return Data'!$B$7:$R$2292,16,0)</f>
        <v>6.1548999999999996</v>
      </c>
      <c r="AA29" s="62">
        <f t="shared" si="11"/>
        <v>27</v>
      </c>
    </row>
    <row r="30" spans="1:27" x14ac:dyDescent="0.3">
      <c r="A30" s="58" t="s">
        <v>251</v>
      </c>
      <c r="B30" s="59">
        <f>VLOOKUP($A30,'Return Data'!$B$7:$R$2292,3,0)</f>
        <v>44773</v>
      </c>
      <c r="C30" s="60">
        <f>VLOOKUP($A30,'Return Data'!$B$7:$R$2292,4,0)</f>
        <v>11.478899999999999</v>
      </c>
      <c r="D30" s="60">
        <f>VLOOKUP($A30,'Return Data'!$B$7:$R$2292,5,0)</f>
        <v>4.9298999999999999</v>
      </c>
      <c r="E30" s="61">
        <f t="shared" si="0"/>
        <v>35</v>
      </c>
      <c r="F30" s="60">
        <f>VLOOKUP($A30,'Return Data'!$B$7:$R$2292,6,0)</f>
        <v>4.8776000000000002</v>
      </c>
      <c r="G30" s="61">
        <f t="shared" si="1"/>
        <v>33</v>
      </c>
      <c r="H30" s="60">
        <f>VLOOKUP($A30,'Return Data'!$B$7:$R$2292,7,0)</f>
        <v>4.0004999999999997</v>
      </c>
      <c r="I30" s="61">
        <f t="shared" si="2"/>
        <v>23</v>
      </c>
      <c r="J30" s="60">
        <f>VLOOKUP($A30,'Return Data'!$B$7:$R$2292,8,0)</f>
        <v>3.7530000000000001</v>
      </c>
      <c r="K30" s="61">
        <f t="shared" si="3"/>
        <v>31</v>
      </c>
      <c r="L30" s="60">
        <f>VLOOKUP($A30,'Return Data'!$B$7:$R$2292,9,0)</f>
        <v>4.1791999999999998</v>
      </c>
      <c r="M30" s="61">
        <f t="shared" si="4"/>
        <v>35</v>
      </c>
      <c r="N30" s="60">
        <f>VLOOKUP($A30,'Return Data'!$B$7:$R$2292,10,0)</f>
        <v>3.9647999999999999</v>
      </c>
      <c r="O30" s="61">
        <f t="shared" si="5"/>
        <v>34</v>
      </c>
      <c r="P30" s="60">
        <f>VLOOKUP($A30,'Return Data'!$B$7:$R$2292,11,0)</f>
        <v>3.6905000000000001</v>
      </c>
      <c r="Q30" s="61">
        <f t="shared" si="6"/>
        <v>34</v>
      </c>
      <c r="R30" s="60">
        <f>VLOOKUP($A30,'Return Data'!$B$7:$R$2292,12,0)</f>
        <v>3.5093999999999999</v>
      </c>
      <c r="S30" s="61">
        <f t="shared" si="7"/>
        <v>34</v>
      </c>
      <c r="T30" s="60">
        <f>VLOOKUP($A30,'Return Data'!$B$7:$R$2292,13,0)</f>
        <v>3.3605</v>
      </c>
      <c r="U30" s="61">
        <f t="shared" si="8"/>
        <v>34</v>
      </c>
      <c r="V30" s="60">
        <f>VLOOKUP($A30,'Return Data'!$B$7:$R$2292,17,0)</f>
        <v>3.1137999999999999</v>
      </c>
      <c r="W30" s="61">
        <f t="shared" si="9"/>
        <v>34</v>
      </c>
      <c r="X30" s="60">
        <f>VLOOKUP($A30,'Return Data'!$B$7:$R$2292,14,0)</f>
        <v>3.4845000000000002</v>
      </c>
      <c r="Y30" s="61">
        <f t="shared" si="12"/>
        <v>34</v>
      </c>
      <c r="Z30" s="60">
        <f>VLOOKUP($A30,'Return Data'!$B$7:$R$2292,16,0)</f>
        <v>3.8875000000000002</v>
      </c>
      <c r="AA30" s="62">
        <f t="shared" si="11"/>
        <v>34</v>
      </c>
    </row>
    <row r="31" spans="1:27" x14ac:dyDescent="0.3">
      <c r="A31" s="58" t="s">
        <v>1877</v>
      </c>
      <c r="B31" s="59">
        <f>VLOOKUP($A31,'Return Data'!$B$7:$R$2292,3,0)</f>
        <v>44773</v>
      </c>
      <c r="C31" s="60">
        <f>VLOOKUP($A31,'Return Data'!$B$7:$R$2292,4,0)</f>
        <v>2349.7977999999998</v>
      </c>
      <c r="D31" s="60">
        <f>VLOOKUP($A31,'Return Data'!$B$7:$R$2292,5,0)</f>
        <v>5.516</v>
      </c>
      <c r="E31" s="61">
        <f t="shared" si="0"/>
        <v>5</v>
      </c>
      <c r="F31" s="60">
        <f>VLOOKUP($A31,'Return Data'!$B$7:$R$2292,6,0)</f>
        <v>5.2001999999999997</v>
      </c>
      <c r="G31" s="61">
        <f t="shared" si="1"/>
        <v>26</v>
      </c>
      <c r="H31" s="60">
        <f>VLOOKUP($A31,'Return Data'!$B$7:$R$2292,7,0)</f>
        <v>4.4641000000000002</v>
      </c>
      <c r="I31" s="61">
        <f t="shared" si="2"/>
        <v>2</v>
      </c>
      <c r="J31" s="60">
        <f>VLOOKUP($A31,'Return Data'!$B$7:$R$2292,8,0)</f>
        <v>4.3753000000000002</v>
      </c>
      <c r="K31" s="61">
        <f t="shared" si="3"/>
        <v>3</v>
      </c>
      <c r="L31" s="60">
        <f>VLOOKUP($A31,'Return Data'!$B$7:$R$2292,9,0)</f>
        <v>4.7122999999999999</v>
      </c>
      <c r="M31" s="61">
        <f t="shared" si="4"/>
        <v>1</v>
      </c>
      <c r="N31" s="60">
        <f>VLOOKUP($A31,'Return Data'!$B$7:$R$2292,10,0)</f>
        <v>4.4747000000000003</v>
      </c>
      <c r="O31" s="61">
        <f t="shared" si="5"/>
        <v>1</v>
      </c>
      <c r="P31" s="60">
        <f>VLOOKUP($A31,'Return Data'!$B$7:$R$2292,11,0)</f>
        <v>4.4450000000000003</v>
      </c>
      <c r="Q31" s="61">
        <f t="shared" si="6"/>
        <v>1</v>
      </c>
      <c r="R31" s="60">
        <f>VLOOKUP($A31,'Return Data'!$B$7:$R$2292,12,0)</f>
        <v>4.3266999999999998</v>
      </c>
      <c r="S31" s="61">
        <f t="shared" si="7"/>
        <v>1</v>
      </c>
      <c r="T31" s="60">
        <f>VLOOKUP($A31,'Return Data'!$B$7:$R$2292,13,0)</f>
        <v>4.1368999999999998</v>
      </c>
      <c r="U31" s="61">
        <f t="shared" si="8"/>
        <v>1</v>
      </c>
      <c r="V31" s="60">
        <f>VLOOKUP($A31,'Return Data'!$B$7:$R$2292,17,0)</f>
        <v>3.5891000000000002</v>
      </c>
      <c r="W31" s="61">
        <f t="shared" si="9"/>
        <v>2</v>
      </c>
      <c r="X31" s="60">
        <f>VLOOKUP($A31,'Return Data'!$B$7:$R$2292,14,0)</f>
        <v>3.9077999999999999</v>
      </c>
      <c r="Y31" s="61">
        <f t="shared" si="12"/>
        <v>26</v>
      </c>
      <c r="Z31" s="60">
        <f>VLOOKUP($A31,'Return Data'!$B$7:$R$2292,16,0)</f>
        <v>7.1017999999999999</v>
      </c>
      <c r="AA31" s="62">
        <f t="shared" si="11"/>
        <v>7</v>
      </c>
    </row>
    <row r="32" spans="1:27" x14ac:dyDescent="0.3">
      <c r="A32" s="58" t="s">
        <v>252</v>
      </c>
      <c r="B32" s="59">
        <f>VLOOKUP($A32,'Return Data'!$B$7:$R$2292,3,0)</f>
        <v>44773</v>
      </c>
      <c r="C32" s="60">
        <f>VLOOKUP($A32,'Return Data'!$B$7:$R$2292,4,0)</f>
        <v>5233.7932000000001</v>
      </c>
      <c r="D32" s="60">
        <f>VLOOKUP($A32,'Return Data'!$B$7:$R$2292,5,0)</f>
        <v>5.4013999999999998</v>
      </c>
      <c r="E32" s="61">
        <f t="shared" si="0"/>
        <v>18</v>
      </c>
      <c r="F32" s="60">
        <f>VLOOKUP($A32,'Return Data'!$B$7:$R$2292,6,0)</f>
        <v>5.3236999999999997</v>
      </c>
      <c r="G32" s="61">
        <f t="shared" si="1"/>
        <v>23</v>
      </c>
      <c r="H32" s="60">
        <f>VLOOKUP($A32,'Return Data'!$B$7:$R$2292,7,0)</f>
        <v>4.0694999999999997</v>
      </c>
      <c r="I32" s="61">
        <f t="shared" si="2"/>
        <v>19</v>
      </c>
      <c r="J32" s="60">
        <f>VLOOKUP($A32,'Return Data'!$B$7:$R$2292,8,0)</f>
        <v>3.9594999999999998</v>
      </c>
      <c r="K32" s="61">
        <f t="shared" si="3"/>
        <v>19</v>
      </c>
      <c r="L32" s="60">
        <f>VLOOKUP($A32,'Return Data'!$B$7:$R$2292,9,0)</f>
        <v>4.4737</v>
      </c>
      <c r="M32" s="61">
        <f t="shared" si="4"/>
        <v>22</v>
      </c>
      <c r="N32" s="60">
        <f>VLOOKUP($A32,'Return Data'!$B$7:$R$2292,10,0)</f>
        <v>4.1917</v>
      </c>
      <c r="O32" s="61">
        <f t="shared" si="5"/>
        <v>26</v>
      </c>
      <c r="P32" s="60">
        <f>VLOOKUP($A32,'Return Data'!$B$7:$R$2292,11,0)</f>
        <v>3.9169</v>
      </c>
      <c r="Q32" s="61">
        <f t="shared" si="6"/>
        <v>24</v>
      </c>
      <c r="R32" s="60">
        <f>VLOOKUP($A32,'Return Data'!$B$7:$R$2292,12,0)</f>
        <v>3.8010000000000002</v>
      </c>
      <c r="S32" s="61">
        <f t="shared" si="7"/>
        <v>20</v>
      </c>
      <c r="T32" s="60">
        <f>VLOOKUP($A32,'Return Data'!$B$7:$R$2292,13,0)</f>
        <v>3.6322999999999999</v>
      </c>
      <c r="U32" s="61">
        <f t="shared" si="8"/>
        <v>22</v>
      </c>
      <c r="V32" s="60">
        <f>VLOOKUP($A32,'Return Data'!$B$7:$R$2292,17,0)</f>
        <v>3.3965999999999998</v>
      </c>
      <c r="W32" s="61">
        <f t="shared" si="9"/>
        <v>24</v>
      </c>
      <c r="X32" s="60">
        <f>VLOOKUP($A32,'Return Data'!$B$7:$R$2292,14,0)</f>
        <v>4.0301999999999998</v>
      </c>
      <c r="Y32" s="61">
        <f t="shared" si="12"/>
        <v>12</v>
      </c>
      <c r="Z32" s="60">
        <f>VLOOKUP($A32,'Return Data'!$B$7:$R$2292,16,0)</f>
        <v>6.8509000000000002</v>
      </c>
      <c r="AA32" s="62">
        <f t="shared" si="11"/>
        <v>19</v>
      </c>
    </row>
    <row r="33" spans="1:27" x14ac:dyDescent="0.3">
      <c r="A33" s="58" t="s">
        <v>253</v>
      </c>
      <c r="B33" s="59">
        <f>VLOOKUP($A33,'Return Data'!$B$7:$R$2292,3,0)</f>
        <v>44773</v>
      </c>
      <c r="C33" s="60">
        <f>VLOOKUP($A33,'Return Data'!$B$7:$R$2292,4,0)</f>
        <v>1201.8831</v>
      </c>
      <c r="D33" s="60">
        <f>VLOOKUP($A33,'Return Data'!$B$7:$R$2292,5,0)</f>
        <v>5.1003999999999996</v>
      </c>
      <c r="E33" s="61">
        <f t="shared" si="0"/>
        <v>31</v>
      </c>
      <c r="F33" s="60">
        <f>VLOOKUP($A33,'Return Data'!$B$7:$R$2292,6,0)</f>
        <v>4.7739000000000003</v>
      </c>
      <c r="G33" s="61">
        <f t="shared" si="1"/>
        <v>34</v>
      </c>
      <c r="H33" s="60">
        <f>VLOOKUP($A33,'Return Data'!$B$7:$R$2292,7,0)</f>
        <v>3.9735999999999998</v>
      </c>
      <c r="I33" s="61">
        <f t="shared" si="2"/>
        <v>25</v>
      </c>
      <c r="J33" s="60">
        <f>VLOOKUP($A33,'Return Data'!$B$7:$R$2292,8,0)</f>
        <v>3.9460999999999999</v>
      </c>
      <c r="K33" s="61">
        <f t="shared" si="3"/>
        <v>21</v>
      </c>
      <c r="L33" s="60">
        <f>VLOOKUP($A33,'Return Data'!$B$7:$R$2292,9,0)</f>
        <v>4.2607999999999997</v>
      </c>
      <c r="M33" s="61">
        <f t="shared" si="4"/>
        <v>32</v>
      </c>
      <c r="N33" s="60">
        <f>VLOOKUP($A33,'Return Data'!$B$7:$R$2292,10,0)</f>
        <v>3.9796</v>
      </c>
      <c r="O33" s="61">
        <f t="shared" si="5"/>
        <v>33</v>
      </c>
      <c r="P33" s="60">
        <f>VLOOKUP($A33,'Return Data'!$B$7:$R$2292,11,0)</f>
        <v>3.7376</v>
      </c>
      <c r="Q33" s="61">
        <f t="shared" si="6"/>
        <v>32</v>
      </c>
      <c r="R33" s="60">
        <f>VLOOKUP($A33,'Return Data'!$B$7:$R$2292,12,0)</f>
        <v>3.601</v>
      </c>
      <c r="S33" s="61">
        <f t="shared" si="7"/>
        <v>32</v>
      </c>
      <c r="T33" s="60">
        <f>VLOOKUP($A33,'Return Data'!$B$7:$R$2292,13,0)</f>
        <v>3.4794</v>
      </c>
      <c r="U33" s="61">
        <f t="shared" si="8"/>
        <v>32</v>
      </c>
      <c r="V33" s="60">
        <f>VLOOKUP($A33,'Return Data'!$B$7:$R$2292,17,0)</f>
        <v>3.2559</v>
      </c>
      <c r="W33" s="61">
        <f t="shared" si="9"/>
        <v>31</v>
      </c>
      <c r="X33" s="60">
        <f>VLOOKUP($A33,'Return Data'!$B$7:$R$2292,14,0)</f>
        <v>3.6879</v>
      </c>
      <c r="Y33" s="61">
        <f t="shared" si="12"/>
        <v>30</v>
      </c>
      <c r="Z33" s="60">
        <f>VLOOKUP($A33,'Return Data'!$B$7:$R$2292,16,0)</f>
        <v>4.4489000000000001</v>
      </c>
      <c r="AA33" s="62">
        <f t="shared" si="11"/>
        <v>31</v>
      </c>
    </row>
    <row r="34" spans="1:27" x14ac:dyDescent="0.3">
      <c r="A34" s="58" t="s">
        <v>1944</v>
      </c>
      <c r="B34" s="59">
        <f>VLOOKUP($A34,'Return Data'!$B$7:$R$2292,3,0)</f>
        <v>44773</v>
      </c>
      <c r="C34" s="60">
        <f>VLOOKUP($A34,'Return Data'!$B$7:$R$2292,4,0)</f>
        <v>279.06959999999998</v>
      </c>
      <c r="D34" s="60">
        <f>VLOOKUP($A34,'Return Data'!$B$7:$R$2292,5,0)</f>
        <v>5.3632</v>
      </c>
      <c r="E34" s="61">
        <f t="shared" si="0"/>
        <v>23</v>
      </c>
      <c r="F34" s="60">
        <f>VLOOKUP($A34,'Return Data'!$B$7:$R$2292,6,0)</f>
        <v>5.4825999999999997</v>
      </c>
      <c r="G34" s="61">
        <f t="shared" si="1"/>
        <v>12</v>
      </c>
      <c r="H34" s="60">
        <f>VLOOKUP($A34,'Return Data'!$B$7:$R$2292,7,0)</f>
        <v>4.5872999999999999</v>
      </c>
      <c r="I34" s="61">
        <f t="shared" si="2"/>
        <v>1</v>
      </c>
      <c r="J34" s="60">
        <f>VLOOKUP($A34,'Return Data'!$B$7:$R$2292,8,0)</f>
        <v>4.3936000000000002</v>
      </c>
      <c r="K34" s="61">
        <f t="shared" si="3"/>
        <v>2</v>
      </c>
      <c r="L34" s="60">
        <f>VLOOKUP($A34,'Return Data'!$B$7:$R$2292,9,0)</f>
        <v>4.63</v>
      </c>
      <c r="M34" s="61">
        <f t="shared" si="4"/>
        <v>4</v>
      </c>
      <c r="N34" s="60">
        <f>VLOOKUP($A34,'Return Data'!$B$7:$R$2292,10,0)</f>
        <v>4.343</v>
      </c>
      <c r="O34" s="61">
        <f t="shared" si="5"/>
        <v>9</v>
      </c>
      <c r="P34" s="60">
        <f>VLOOKUP($A34,'Return Data'!$B$7:$R$2292,11,0)</f>
        <v>4.0034999999999998</v>
      </c>
      <c r="Q34" s="61">
        <f t="shared" si="6"/>
        <v>9</v>
      </c>
      <c r="R34" s="60">
        <f>VLOOKUP($A34,'Return Data'!$B$7:$R$2292,12,0)</f>
        <v>3.8384999999999998</v>
      </c>
      <c r="S34" s="61">
        <f t="shared" si="7"/>
        <v>14</v>
      </c>
      <c r="T34" s="60">
        <f>VLOOKUP($A34,'Return Data'!$B$7:$R$2292,13,0)</f>
        <v>3.6814</v>
      </c>
      <c r="U34" s="61">
        <f t="shared" si="8"/>
        <v>12</v>
      </c>
      <c r="V34" s="60">
        <f>VLOOKUP($A34,'Return Data'!$B$7:$R$2292,17,0)</f>
        <v>3.4352999999999998</v>
      </c>
      <c r="W34" s="61">
        <f t="shared" si="9"/>
        <v>13</v>
      </c>
      <c r="X34" s="60">
        <f>VLOOKUP($A34,'Return Data'!$B$7:$R$2292,14,0)</f>
        <v>4.0376000000000003</v>
      </c>
      <c r="Y34" s="61">
        <f t="shared" si="12"/>
        <v>8</v>
      </c>
      <c r="Z34" s="60">
        <f>VLOOKUP($A34,'Return Data'!$B$7:$R$2292,16,0)</f>
        <v>7.1231999999999998</v>
      </c>
      <c r="AA34" s="62">
        <f t="shared" si="11"/>
        <v>5</v>
      </c>
    </row>
    <row r="35" spans="1:27" x14ac:dyDescent="0.3">
      <c r="A35" s="58" t="s">
        <v>256</v>
      </c>
      <c r="B35" s="59">
        <f>VLOOKUP($A35,'Return Data'!$B$7:$R$2292,3,0)</f>
        <v>44773</v>
      </c>
      <c r="C35" s="60">
        <f>VLOOKUP($A35,'Return Data'!$B$7:$R$2292,4,0)</f>
        <v>34.156399999999998</v>
      </c>
      <c r="D35" s="60">
        <f>VLOOKUP($A35,'Return Data'!$B$7:$R$2292,5,0)</f>
        <v>5.0773000000000001</v>
      </c>
      <c r="E35" s="61">
        <f t="shared" si="0"/>
        <v>33</v>
      </c>
      <c r="F35" s="60">
        <f>VLOOKUP($A35,'Return Data'!$B$7:$R$2292,6,0)</f>
        <v>5.1672000000000002</v>
      </c>
      <c r="G35" s="61">
        <f t="shared" si="1"/>
        <v>27</v>
      </c>
      <c r="H35" s="60">
        <f>VLOOKUP($A35,'Return Data'!$B$7:$R$2292,7,0)</f>
        <v>4.0945</v>
      </c>
      <c r="I35" s="61">
        <f t="shared" si="2"/>
        <v>17</v>
      </c>
      <c r="J35" s="60">
        <f>VLOOKUP($A35,'Return Data'!$B$7:$R$2292,8,0)</f>
        <v>3.8833000000000002</v>
      </c>
      <c r="K35" s="61">
        <f t="shared" si="3"/>
        <v>27</v>
      </c>
      <c r="L35" s="60">
        <f>VLOOKUP($A35,'Return Data'!$B$7:$R$2292,9,0)</f>
        <v>4.4394</v>
      </c>
      <c r="M35" s="61">
        <f t="shared" si="4"/>
        <v>24</v>
      </c>
      <c r="N35" s="60">
        <f>VLOOKUP($A35,'Return Data'!$B$7:$R$2292,10,0)</f>
        <v>4.1254999999999997</v>
      </c>
      <c r="O35" s="61">
        <f t="shared" si="5"/>
        <v>29</v>
      </c>
      <c r="P35" s="60">
        <f>VLOOKUP($A35,'Return Data'!$B$7:$R$2292,11,0)</f>
        <v>3.9986000000000002</v>
      </c>
      <c r="Q35" s="61">
        <f t="shared" si="6"/>
        <v>12</v>
      </c>
      <c r="R35" s="60">
        <f>VLOOKUP($A35,'Return Data'!$B$7:$R$2292,12,0)</f>
        <v>4.0345000000000004</v>
      </c>
      <c r="S35" s="61">
        <f t="shared" si="7"/>
        <v>2</v>
      </c>
      <c r="T35" s="60">
        <f>VLOOKUP($A35,'Return Data'!$B$7:$R$2292,13,0)</f>
        <v>3.9275000000000002</v>
      </c>
      <c r="U35" s="61">
        <f t="shared" si="8"/>
        <v>2</v>
      </c>
      <c r="V35" s="60">
        <f>VLOOKUP($A35,'Return Data'!$B$7:$R$2292,17,0)</f>
        <v>4.1104000000000003</v>
      </c>
      <c r="W35" s="61">
        <f t="shared" si="9"/>
        <v>1</v>
      </c>
      <c r="X35" s="60">
        <f>VLOOKUP($A35,'Return Data'!$B$7:$R$2292,14,0)</f>
        <v>4.6477000000000004</v>
      </c>
      <c r="Y35" s="61">
        <f t="shared" si="12"/>
        <v>1</v>
      </c>
      <c r="Z35" s="60">
        <f>VLOOKUP($A35,'Return Data'!$B$7:$R$2292,16,0)</f>
        <v>7.5639000000000003</v>
      </c>
      <c r="AA35" s="62">
        <f t="shared" si="11"/>
        <v>1</v>
      </c>
    </row>
    <row r="36" spans="1:27" x14ac:dyDescent="0.3">
      <c r="A36" s="58" t="s">
        <v>257</v>
      </c>
      <c r="B36" s="59">
        <f>VLOOKUP($A36,'Return Data'!$B$7:$R$2292,3,0)</f>
        <v>44773</v>
      </c>
      <c r="C36" s="60">
        <f>VLOOKUP($A36,'Return Data'!$B$7:$R$2292,4,0)</f>
        <v>28.970400000000001</v>
      </c>
      <c r="D36" s="60">
        <f>VLOOKUP($A36,'Return Data'!$B$7:$R$2292,5,0)</f>
        <v>5.1662999999999997</v>
      </c>
      <c r="E36" s="61">
        <f t="shared" si="0"/>
        <v>30</v>
      </c>
      <c r="F36" s="60">
        <f>VLOOKUP($A36,'Return Data'!$B$7:$R$2292,6,0)</f>
        <v>5.1257999999999999</v>
      </c>
      <c r="G36" s="61">
        <f t="shared" si="1"/>
        <v>30</v>
      </c>
      <c r="H36" s="60">
        <f>VLOOKUP($A36,'Return Data'!$B$7:$R$2292,7,0)</f>
        <v>3.9447000000000001</v>
      </c>
      <c r="I36" s="61">
        <f t="shared" si="2"/>
        <v>30</v>
      </c>
      <c r="J36" s="60">
        <f>VLOOKUP($A36,'Return Data'!$B$7:$R$2292,8,0)</f>
        <v>3.9024999999999999</v>
      </c>
      <c r="K36" s="61">
        <f t="shared" si="3"/>
        <v>25</v>
      </c>
      <c r="L36" s="60">
        <f>VLOOKUP($A36,'Return Data'!$B$7:$R$2292,9,0)</f>
        <v>4.2542999999999997</v>
      </c>
      <c r="M36" s="61">
        <f t="shared" si="4"/>
        <v>33</v>
      </c>
      <c r="N36" s="60">
        <f>VLOOKUP($A36,'Return Data'!$B$7:$R$2292,10,0)</f>
        <v>4.0157999999999996</v>
      </c>
      <c r="O36" s="61">
        <f t="shared" si="5"/>
        <v>32</v>
      </c>
      <c r="P36" s="60">
        <f>VLOOKUP($A36,'Return Data'!$B$7:$R$2292,11,0)</f>
        <v>3.7759999999999998</v>
      </c>
      <c r="Q36" s="61">
        <f t="shared" si="6"/>
        <v>30</v>
      </c>
      <c r="R36" s="60">
        <f>VLOOKUP($A36,'Return Data'!$B$7:$R$2292,12,0)</f>
        <v>3.6135999999999999</v>
      </c>
      <c r="S36" s="61">
        <f t="shared" si="7"/>
        <v>31</v>
      </c>
      <c r="T36" s="60">
        <f>VLOOKUP($A36,'Return Data'!$B$7:$R$2292,13,0)</f>
        <v>3.492</v>
      </c>
      <c r="U36" s="61">
        <f t="shared" si="8"/>
        <v>31</v>
      </c>
      <c r="V36" s="60">
        <f>VLOOKUP($A36,'Return Data'!$B$7:$R$2292,17,0)</f>
        <v>3.2595000000000001</v>
      </c>
      <c r="W36" s="61">
        <f t="shared" si="9"/>
        <v>30</v>
      </c>
      <c r="X36" s="60">
        <f>VLOOKUP($A36,'Return Data'!$B$7:$R$2292,14,0)</f>
        <v>3.6669</v>
      </c>
      <c r="Y36" s="61">
        <f t="shared" si="12"/>
        <v>31</v>
      </c>
      <c r="Z36" s="60">
        <f>VLOOKUP($A36,'Return Data'!$B$7:$R$2292,16,0)</f>
        <v>6.6962999999999999</v>
      </c>
      <c r="AA36" s="62">
        <f t="shared" si="11"/>
        <v>23</v>
      </c>
    </row>
    <row r="37" spans="1:27" x14ac:dyDescent="0.3">
      <c r="A37" s="58" t="s">
        <v>1951</v>
      </c>
      <c r="B37" s="59">
        <f>VLOOKUP($A37,'Return Data'!$B$7:$R$2292,3,0)</f>
        <v>44773</v>
      </c>
      <c r="C37" s="60">
        <f>VLOOKUP($A37,'Return Data'!$B$7:$R$2292,4,0)</f>
        <v>3355.5221000000001</v>
      </c>
      <c r="D37" s="60">
        <f>VLOOKUP($A37,'Return Data'!$B$7:$R$2292,5,0)</f>
        <v>5.3274999999999997</v>
      </c>
      <c r="E37" s="61">
        <f t="shared" si="0"/>
        <v>24</v>
      </c>
      <c r="F37" s="60">
        <f>VLOOKUP($A37,'Return Data'!$B$7:$R$2292,6,0)</f>
        <v>5.3609999999999998</v>
      </c>
      <c r="G37" s="61">
        <f t="shared" si="1"/>
        <v>17</v>
      </c>
      <c r="H37" s="60">
        <f>VLOOKUP($A37,'Return Data'!$B$7:$R$2292,7,0)</f>
        <v>4.1925999999999997</v>
      </c>
      <c r="I37" s="61">
        <f t="shared" si="2"/>
        <v>13</v>
      </c>
      <c r="J37" s="60">
        <f>VLOOKUP($A37,'Return Data'!$B$7:$R$2292,8,0)</f>
        <v>4.056</v>
      </c>
      <c r="K37" s="61">
        <f t="shared" si="3"/>
        <v>11</v>
      </c>
      <c r="L37" s="60">
        <f>VLOOKUP($A37,'Return Data'!$B$7:$R$2292,9,0)</f>
        <v>4.4915000000000003</v>
      </c>
      <c r="M37" s="61">
        <f t="shared" si="4"/>
        <v>21</v>
      </c>
      <c r="N37" s="60">
        <f>VLOOKUP($A37,'Return Data'!$B$7:$R$2292,10,0)</f>
        <v>4.2266000000000004</v>
      </c>
      <c r="O37" s="61">
        <f t="shared" si="5"/>
        <v>21</v>
      </c>
      <c r="P37" s="60">
        <f>VLOOKUP($A37,'Return Data'!$B$7:$R$2292,11,0)</f>
        <v>3.9157000000000002</v>
      </c>
      <c r="Q37" s="61">
        <f t="shared" si="6"/>
        <v>25</v>
      </c>
      <c r="R37" s="60">
        <f>VLOOKUP($A37,'Return Data'!$B$7:$R$2292,12,0)</f>
        <v>3.7925</v>
      </c>
      <c r="S37" s="61">
        <f t="shared" si="7"/>
        <v>22</v>
      </c>
      <c r="T37" s="60">
        <f>VLOOKUP($A37,'Return Data'!$B$7:$R$2292,13,0)</f>
        <v>3.6475</v>
      </c>
      <c r="U37" s="61">
        <f t="shared" si="8"/>
        <v>20</v>
      </c>
      <c r="V37" s="60">
        <f>VLOOKUP($A37,'Return Data'!$B$7:$R$2292,17,0)</f>
        <v>3.4201000000000001</v>
      </c>
      <c r="W37" s="61">
        <f t="shared" si="9"/>
        <v>19</v>
      </c>
      <c r="X37" s="60">
        <f>VLOOKUP($A37,'Return Data'!$B$7:$R$2292,14,0)</f>
        <v>4.0046999999999997</v>
      </c>
      <c r="Y37" s="61">
        <f t="shared" si="12"/>
        <v>16</v>
      </c>
      <c r="Z37" s="60">
        <f>VLOOKUP($A37,'Return Data'!$B$7:$R$2292,16,0)</f>
        <v>6.6733000000000002</v>
      </c>
      <c r="AA37" s="62">
        <f t="shared" si="11"/>
        <v>24</v>
      </c>
    </row>
    <row r="38" spans="1:27" x14ac:dyDescent="0.3">
      <c r="A38" s="58" t="s">
        <v>1917</v>
      </c>
      <c r="B38" s="59">
        <f>VLOOKUP($A38,'Return Data'!$B$7:$R$2292,3,0)</f>
        <v>44773</v>
      </c>
      <c r="C38" s="60">
        <f>VLOOKUP($A38,'Return Data'!$B$7:$R$2292,4,0)</f>
        <v>3026.9928</v>
      </c>
      <c r="D38" s="60">
        <f>VLOOKUP($A38,'Return Data'!$B$7:$R$2292,5,0)</f>
        <v>5.4781000000000004</v>
      </c>
      <c r="E38" s="61">
        <f t="shared" si="0"/>
        <v>7</v>
      </c>
      <c r="F38" s="60">
        <f>VLOOKUP($A38,'Return Data'!$B$7:$R$2292,6,0)</f>
        <v>5.6375000000000002</v>
      </c>
      <c r="G38" s="61">
        <f t="shared" si="1"/>
        <v>2</v>
      </c>
      <c r="H38" s="60">
        <f>VLOOKUP($A38,'Return Data'!$B$7:$R$2292,7,0)</f>
        <v>4.1806000000000001</v>
      </c>
      <c r="I38" s="61">
        <f t="shared" si="2"/>
        <v>14</v>
      </c>
      <c r="J38" s="60">
        <f>VLOOKUP($A38,'Return Data'!$B$7:$R$2292,8,0)</f>
        <v>4.0815999999999999</v>
      </c>
      <c r="K38" s="61">
        <f t="shared" si="3"/>
        <v>10</v>
      </c>
      <c r="L38" s="60">
        <f>VLOOKUP($A38,'Return Data'!$B$7:$R$2292,9,0)</f>
        <v>4.5717999999999996</v>
      </c>
      <c r="M38" s="61">
        <f t="shared" si="4"/>
        <v>8</v>
      </c>
      <c r="N38" s="60">
        <f>VLOOKUP($A38,'Return Data'!$B$7:$R$2292,10,0)</f>
        <v>4.3108000000000004</v>
      </c>
      <c r="O38" s="61">
        <f t="shared" si="5"/>
        <v>14</v>
      </c>
      <c r="P38" s="60">
        <f>VLOOKUP($A38,'Return Data'!$B$7:$R$2292,11,0)</f>
        <v>3.9864000000000002</v>
      </c>
      <c r="Q38" s="61">
        <f t="shared" si="6"/>
        <v>15</v>
      </c>
      <c r="R38" s="60">
        <f>VLOOKUP($A38,'Return Data'!$B$7:$R$2292,12,0)</f>
        <v>3.7862</v>
      </c>
      <c r="S38" s="61">
        <f t="shared" si="7"/>
        <v>24</v>
      </c>
      <c r="T38" s="60">
        <f>VLOOKUP($A38,'Return Data'!$B$7:$R$2292,13,0)</f>
        <v>3.6305000000000001</v>
      </c>
      <c r="U38" s="61">
        <f t="shared" si="8"/>
        <v>24</v>
      </c>
      <c r="V38" s="60">
        <f>VLOOKUP($A38,'Return Data'!$B$7:$R$2292,17,0)</f>
        <v>3.3738000000000001</v>
      </c>
      <c r="W38" s="61">
        <f t="shared" si="9"/>
        <v>27</v>
      </c>
      <c r="X38" s="60">
        <f>VLOOKUP($A38,'Return Data'!$B$7:$R$2292,14,0)</f>
        <v>3.8298999999999999</v>
      </c>
      <c r="Y38" s="61">
        <f t="shared" si="12"/>
        <v>27</v>
      </c>
      <c r="Z38" s="60">
        <f>VLOOKUP($A38,'Return Data'!$B$7:$R$2292,16,0)</f>
        <v>6.3723999999999998</v>
      </c>
      <c r="AA38" s="62">
        <f t="shared" si="11"/>
        <v>26</v>
      </c>
    </row>
    <row r="39" spans="1:27" x14ac:dyDescent="0.3">
      <c r="A39" s="58" t="s">
        <v>262</v>
      </c>
      <c r="B39" s="59">
        <f>VLOOKUP($A39,'Return Data'!$B$7:$R$2292,3,0)</f>
        <v>44773</v>
      </c>
      <c r="C39" s="60">
        <f>VLOOKUP($A39,'Return Data'!$B$7:$R$2292,4,0)</f>
        <v>3377.5765999999999</v>
      </c>
      <c r="D39" s="60">
        <f>VLOOKUP($A39,'Return Data'!$B$7:$R$2292,5,0)</f>
        <v>5.2927</v>
      </c>
      <c r="E39" s="61">
        <f t="shared" si="0"/>
        <v>27</v>
      </c>
      <c r="F39" s="60">
        <f>VLOOKUP($A39,'Return Data'!$B$7:$R$2292,6,0)</f>
        <v>5.2633000000000001</v>
      </c>
      <c r="G39" s="61">
        <f t="shared" si="1"/>
        <v>24</v>
      </c>
      <c r="H39" s="60">
        <f>VLOOKUP($A39,'Return Data'!$B$7:$R$2292,7,0)</f>
        <v>3.8679000000000001</v>
      </c>
      <c r="I39" s="61">
        <f t="shared" si="2"/>
        <v>32</v>
      </c>
      <c r="J39" s="60">
        <f>VLOOKUP($A39,'Return Data'!$B$7:$R$2292,8,0)</f>
        <v>3.7046999999999999</v>
      </c>
      <c r="K39" s="61">
        <f t="shared" si="3"/>
        <v>33</v>
      </c>
      <c r="L39" s="60">
        <f>VLOOKUP($A39,'Return Data'!$B$7:$R$2292,9,0)</f>
        <v>4.3091999999999997</v>
      </c>
      <c r="M39" s="61">
        <f t="shared" si="4"/>
        <v>31</v>
      </c>
      <c r="N39" s="60">
        <f>VLOOKUP($A39,'Return Data'!$B$7:$R$2292,10,0)</f>
        <v>4.1452999999999998</v>
      </c>
      <c r="O39" s="61">
        <f t="shared" si="5"/>
        <v>28</v>
      </c>
      <c r="P39" s="60">
        <f>VLOOKUP($A39,'Return Data'!$B$7:$R$2292,11,0)</f>
        <v>3.9192999999999998</v>
      </c>
      <c r="Q39" s="61">
        <f t="shared" si="6"/>
        <v>23</v>
      </c>
      <c r="R39" s="60">
        <f>VLOOKUP($A39,'Return Data'!$B$7:$R$2292,12,0)</f>
        <v>3.7968999999999999</v>
      </c>
      <c r="S39" s="61">
        <f t="shared" si="7"/>
        <v>21</v>
      </c>
      <c r="T39" s="60">
        <f>VLOOKUP($A39,'Return Data'!$B$7:$R$2292,13,0)</f>
        <v>3.6322999999999999</v>
      </c>
      <c r="U39" s="61">
        <f t="shared" si="8"/>
        <v>22</v>
      </c>
      <c r="V39" s="60">
        <f>VLOOKUP($A39,'Return Data'!$B$7:$R$2292,17,0)</f>
        <v>3.4016000000000002</v>
      </c>
      <c r="W39" s="61">
        <f t="shared" si="9"/>
        <v>21</v>
      </c>
      <c r="X39" s="60">
        <f>VLOOKUP($A39,'Return Data'!$B$7:$R$2292,14,0)</f>
        <v>4.0326000000000004</v>
      </c>
      <c r="Y39" s="61">
        <f t="shared" si="12"/>
        <v>10</v>
      </c>
      <c r="Z39" s="60">
        <f>VLOOKUP($A39,'Return Data'!$B$7:$R$2292,16,0)</f>
        <v>7.0267999999999997</v>
      </c>
      <c r="AA39" s="62">
        <f t="shared" si="11"/>
        <v>9</v>
      </c>
    </row>
    <row r="40" spans="1:27" x14ac:dyDescent="0.3">
      <c r="A40" s="58" t="s">
        <v>263</v>
      </c>
      <c r="B40" s="59">
        <f>VLOOKUP($A40,'Return Data'!$B$7:$R$2292,3,0)</f>
        <v>44773</v>
      </c>
      <c r="C40" s="60">
        <f>VLOOKUP($A40,'Return Data'!$B$7:$R$2292,4,0)</f>
        <v>2060.6291000000001</v>
      </c>
      <c r="D40" s="60">
        <f>VLOOKUP($A40,'Return Data'!$B$7:$R$2292,5,0)</f>
        <v>5.4263000000000003</v>
      </c>
      <c r="E40" s="61">
        <f t="shared" si="0"/>
        <v>13</v>
      </c>
      <c r="F40" s="60">
        <f>VLOOKUP($A40,'Return Data'!$B$7:$R$2292,6,0)</f>
        <v>5.2175000000000002</v>
      </c>
      <c r="G40" s="61">
        <f t="shared" si="1"/>
        <v>25</v>
      </c>
      <c r="H40" s="60">
        <f>VLOOKUP($A40,'Return Data'!$B$7:$R$2292,7,0)</f>
        <v>3.9885000000000002</v>
      </c>
      <c r="I40" s="61">
        <f t="shared" si="2"/>
        <v>24</v>
      </c>
      <c r="J40" s="60">
        <f>VLOOKUP($A40,'Return Data'!$B$7:$R$2292,8,0)</f>
        <v>3.9441000000000002</v>
      </c>
      <c r="K40" s="61">
        <f t="shared" si="3"/>
        <v>22</v>
      </c>
      <c r="L40" s="60">
        <f>VLOOKUP($A40,'Return Data'!$B$7:$R$2292,9,0)</f>
        <v>4.5373000000000001</v>
      </c>
      <c r="M40" s="61">
        <f t="shared" si="4"/>
        <v>13</v>
      </c>
      <c r="N40" s="60">
        <f>VLOOKUP($A40,'Return Data'!$B$7:$R$2292,10,0)</f>
        <v>4.2961</v>
      </c>
      <c r="O40" s="61">
        <f t="shared" si="5"/>
        <v>17</v>
      </c>
      <c r="P40" s="60">
        <f>VLOOKUP($A40,'Return Data'!$B$7:$R$2292,11,0)</f>
        <v>3.9706000000000001</v>
      </c>
      <c r="Q40" s="61">
        <f t="shared" si="6"/>
        <v>20</v>
      </c>
      <c r="R40" s="60">
        <f>VLOOKUP($A40,'Return Data'!$B$7:$R$2292,12,0)</f>
        <v>3.8195999999999999</v>
      </c>
      <c r="S40" s="61">
        <f t="shared" si="7"/>
        <v>18</v>
      </c>
      <c r="T40" s="60">
        <f>VLOOKUP($A40,'Return Data'!$B$7:$R$2292,13,0)</f>
        <v>3.6774</v>
      </c>
      <c r="U40" s="61">
        <f t="shared" si="8"/>
        <v>16</v>
      </c>
      <c r="V40" s="60">
        <f>VLOOKUP($A40,'Return Data'!$B$7:$R$2292,17,0)</f>
        <v>3.4527999999999999</v>
      </c>
      <c r="W40" s="61">
        <f t="shared" si="9"/>
        <v>11</v>
      </c>
      <c r="X40" s="60">
        <f>VLOOKUP($A40,'Return Data'!$B$7:$R$2292,14,0)</f>
        <v>4.0547000000000004</v>
      </c>
      <c r="Y40" s="61">
        <f t="shared" si="12"/>
        <v>6</v>
      </c>
      <c r="Z40" s="60">
        <f>VLOOKUP($A40,'Return Data'!$B$7:$R$2292,16,0)</f>
        <v>6.7073</v>
      </c>
      <c r="AA40" s="62">
        <f t="shared" si="11"/>
        <v>22</v>
      </c>
    </row>
    <row r="41" spans="1:27" x14ac:dyDescent="0.3">
      <c r="A41" s="58" t="s">
        <v>264</v>
      </c>
      <c r="B41" s="59">
        <f>VLOOKUP($A41,'Return Data'!$B$7:$R$2292,3,0)</f>
        <v>44773</v>
      </c>
      <c r="C41" s="60">
        <f>VLOOKUP($A41,'Return Data'!$B$7:$R$2292,4,0)</f>
        <v>3514.5522999999998</v>
      </c>
      <c r="D41" s="60">
        <f>VLOOKUP($A41,'Return Data'!$B$7:$R$2292,5,0)</f>
        <v>5.4085000000000001</v>
      </c>
      <c r="E41" s="61">
        <f t="shared" si="0"/>
        <v>17</v>
      </c>
      <c r="F41" s="60">
        <f>VLOOKUP($A41,'Return Data'!$B$7:$R$2292,6,0)</f>
        <v>5.3289999999999997</v>
      </c>
      <c r="G41" s="61">
        <f t="shared" si="1"/>
        <v>22</v>
      </c>
      <c r="H41" s="60">
        <f>VLOOKUP($A41,'Return Data'!$B$7:$R$2292,7,0)</f>
        <v>4.1982999999999997</v>
      </c>
      <c r="I41" s="61">
        <f t="shared" si="2"/>
        <v>12</v>
      </c>
      <c r="J41" s="60">
        <f>VLOOKUP($A41,'Return Data'!$B$7:$R$2292,8,0)</f>
        <v>4.1115000000000004</v>
      </c>
      <c r="K41" s="61">
        <f t="shared" si="3"/>
        <v>8</v>
      </c>
      <c r="L41" s="60">
        <f>VLOOKUP($A41,'Return Data'!$B$7:$R$2292,9,0)</f>
        <v>4.6031000000000004</v>
      </c>
      <c r="M41" s="61">
        <f t="shared" si="4"/>
        <v>7</v>
      </c>
      <c r="N41" s="60">
        <f>VLOOKUP($A41,'Return Data'!$B$7:$R$2292,10,0)</f>
        <v>4.3075000000000001</v>
      </c>
      <c r="O41" s="61">
        <f t="shared" si="5"/>
        <v>15</v>
      </c>
      <c r="P41" s="60">
        <f>VLOOKUP($A41,'Return Data'!$B$7:$R$2292,11,0)</f>
        <v>3.9836999999999998</v>
      </c>
      <c r="Q41" s="61">
        <f t="shared" si="6"/>
        <v>16</v>
      </c>
      <c r="R41" s="60">
        <f>VLOOKUP($A41,'Return Data'!$B$7:$R$2292,12,0)</f>
        <v>3.8437999999999999</v>
      </c>
      <c r="S41" s="61">
        <f t="shared" si="7"/>
        <v>10</v>
      </c>
      <c r="T41" s="60">
        <f>VLOOKUP($A41,'Return Data'!$B$7:$R$2292,13,0)</f>
        <v>3.6911</v>
      </c>
      <c r="U41" s="61">
        <f t="shared" si="8"/>
        <v>9</v>
      </c>
      <c r="V41" s="60">
        <f>VLOOKUP($A41,'Return Data'!$B$7:$R$2292,17,0)</f>
        <v>3.4550999999999998</v>
      </c>
      <c r="W41" s="61">
        <f t="shared" si="9"/>
        <v>10</v>
      </c>
      <c r="X41" s="60">
        <f>VLOOKUP($A41,'Return Data'!$B$7:$R$2292,14,0)</f>
        <v>4.0270000000000001</v>
      </c>
      <c r="Y41" s="61">
        <f t="shared" si="12"/>
        <v>14</v>
      </c>
      <c r="Z41" s="60">
        <f>VLOOKUP($A41,'Return Data'!$B$7:$R$2292,16,0)</f>
        <v>6.8440000000000003</v>
      </c>
      <c r="AA41" s="62">
        <f t="shared" si="11"/>
        <v>20</v>
      </c>
    </row>
    <row r="42" spans="1:27" x14ac:dyDescent="0.3">
      <c r="A42" s="58" t="s">
        <v>1937</v>
      </c>
      <c r="B42" s="59">
        <f>VLOOKUP($A42,'Return Data'!$B$7:$R$2292,3,0)</f>
        <v>44773</v>
      </c>
      <c r="C42" s="60">
        <f>VLOOKUP($A42,'Return Data'!$B$7:$R$2292,4,0)</f>
        <v>1157.2551000000001</v>
      </c>
      <c r="D42" s="60">
        <f>VLOOKUP($A42,'Return Data'!$B$7:$R$2292,5,0)</f>
        <v>5.5606</v>
      </c>
      <c r="E42" s="61">
        <f t="shared" si="0"/>
        <v>4</v>
      </c>
      <c r="F42" s="60">
        <f>VLOOKUP($A42,'Return Data'!$B$7:$R$2292,6,0)</f>
        <v>4.4561999999999999</v>
      </c>
      <c r="G42" s="61">
        <f t="shared" si="1"/>
        <v>35</v>
      </c>
      <c r="H42" s="60">
        <f>VLOOKUP($A42,'Return Data'!$B$7:$R$2292,7,0)</f>
        <v>3.8868</v>
      </c>
      <c r="I42" s="61">
        <f t="shared" si="2"/>
        <v>31</v>
      </c>
      <c r="J42" s="60">
        <f>VLOOKUP($A42,'Return Data'!$B$7:$R$2292,8,0)</f>
        <v>3.8121999999999998</v>
      </c>
      <c r="K42" s="61">
        <f t="shared" si="3"/>
        <v>29</v>
      </c>
      <c r="L42" s="60">
        <f>VLOOKUP($A42,'Return Data'!$B$7:$R$2292,9,0)</f>
        <v>4.2259000000000002</v>
      </c>
      <c r="M42" s="61">
        <f t="shared" si="4"/>
        <v>34</v>
      </c>
      <c r="N42" s="60">
        <f>VLOOKUP($A42,'Return Data'!$B$7:$R$2292,10,0)</f>
        <v>3.8948999999999998</v>
      </c>
      <c r="O42" s="61">
        <f t="shared" si="5"/>
        <v>35</v>
      </c>
      <c r="P42" s="60">
        <f>VLOOKUP($A42,'Return Data'!$B$7:$R$2292,11,0)</f>
        <v>3.5244</v>
      </c>
      <c r="Q42" s="61">
        <f t="shared" si="6"/>
        <v>35</v>
      </c>
      <c r="R42" s="60">
        <f>VLOOKUP($A42,'Return Data'!$B$7:$R$2292,12,0)</f>
        <v>3.3805999999999998</v>
      </c>
      <c r="S42" s="61">
        <f t="shared" si="7"/>
        <v>35</v>
      </c>
      <c r="T42" s="60">
        <f>VLOOKUP($A42,'Return Data'!$B$7:$R$2292,13,0)</f>
        <v>3.2404000000000002</v>
      </c>
      <c r="U42" s="61">
        <f t="shared" si="8"/>
        <v>35</v>
      </c>
      <c r="V42" s="60">
        <f>VLOOKUP($A42,'Return Data'!$B$7:$R$2292,17,0)</f>
        <v>3.0922999999999998</v>
      </c>
      <c r="W42" s="61">
        <f t="shared" si="9"/>
        <v>35</v>
      </c>
      <c r="X42" s="60">
        <f>VLOOKUP($A42,'Return Data'!$B$7:$R$2292,14,0)</f>
        <v>3.6545000000000001</v>
      </c>
      <c r="Y42" s="61">
        <f t="shared" si="12"/>
        <v>32</v>
      </c>
      <c r="Z42" s="60">
        <f>VLOOKUP($A42,'Return Data'!$B$7:$R$2292,16,0)</f>
        <v>4.2050999999999998</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5.3667514285714288</v>
      </c>
      <c r="E44" s="60"/>
      <c r="F44" s="70">
        <f>AVERAGE(F8:F42)</f>
        <v>5.3245114285714275</v>
      </c>
      <c r="G44" s="60"/>
      <c r="H44" s="70">
        <f>AVERAGE(H8:H42)</f>
        <v>4.1180314285714283</v>
      </c>
      <c r="I44" s="60"/>
      <c r="J44" s="70">
        <f>AVERAGE(J8:J42)</f>
        <v>3.9953857142857148</v>
      </c>
      <c r="K44" s="60"/>
      <c r="L44" s="70">
        <f>AVERAGE(L8:L42)</f>
        <v>4.4807342857142851</v>
      </c>
      <c r="M44" s="60"/>
      <c r="N44" s="70">
        <f>AVERAGE(N8:N42)</f>
        <v>4.2448771428571437</v>
      </c>
      <c r="O44" s="60"/>
      <c r="P44" s="70">
        <f>AVERAGE(P8:P42)</f>
        <v>3.9386171428571419</v>
      </c>
      <c r="Q44" s="60"/>
      <c r="R44" s="70">
        <f>AVERAGE(R8:R42)</f>
        <v>3.7947057142857141</v>
      </c>
      <c r="S44" s="60"/>
      <c r="T44" s="70">
        <f>AVERAGE(T8:T42)</f>
        <v>3.6422571428571429</v>
      </c>
      <c r="U44" s="60"/>
      <c r="V44" s="70">
        <f>AVERAGE(V8:V42)</f>
        <v>3.4101285714285714</v>
      </c>
      <c r="W44" s="60"/>
      <c r="X44" s="70">
        <f>AVERAGE(X8:X42)</f>
        <v>3.9592852941176462</v>
      </c>
      <c r="Y44" s="60"/>
      <c r="Z44" s="70">
        <f>AVERAGE(Z8:Z42)</f>
        <v>6.410322857142857</v>
      </c>
      <c r="AA44" s="71"/>
    </row>
    <row r="45" spans="1:27" x14ac:dyDescent="0.3">
      <c r="A45" s="68" t="s">
        <v>28</v>
      </c>
      <c r="B45" s="69"/>
      <c r="C45" s="69"/>
      <c r="D45" s="70">
        <f>MIN(D8:D42)</f>
        <v>4.9298999999999999</v>
      </c>
      <c r="E45" s="60"/>
      <c r="F45" s="70">
        <f>MIN(F8:F42)</f>
        <v>4.4561999999999999</v>
      </c>
      <c r="G45" s="60"/>
      <c r="H45" s="70">
        <f>MIN(H8:H42)</f>
        <v>3.7406000000000001</v>
      </c>
      <c r="I45" s="60"/>
      <c r="J45" s="70">
        <f>MIN(J8:J42)</f>
        <v>3.6722000000000001</v>
      </c>
      <c r="K45" s="60"/>
      <c r="L45" s="70">
        <f>MIN(L8:L42)</f>
        <v>4.1791999999999998</v>
      </c>
      <c r="M45" s="60"/>
      <c r="N45" s="70">
        <f>MIN(N8:N42)</f>
        <v>3.8948999999999998</v>
      </c>
      <c r="O45" s="60"/>
      <c r="P45" s="70">
        <f>MIN(P8:P42)</f>
        <v>3.5244</v>
      </c>
      <c r="Q45" s="60"/>
      <c r="R45" s="70">
        <f>MIN(R8:R42)</f>
        <v>3.3805999999999998</v>
      </c>
      <c r="S45" s="60"/>
      <c r="T45" s="70">
        <f>MIN(T8:T42)</f>
        <v>3.2404000000000002</v>
      </c>
      <c r="U45" s="60"/>
      <c r="V45" s="70">
        <f>MIN(V8:V42)</f>
        <v>3.0922999999999998</v>
      </c>
      <c r="W45" s="60"/>
      <c r="X45" s="70">
        <f>MIN(X8:X42)</f>
        <v>3.4845000000000002</v>
      </c>
      <c r="Y45" s="60"/>
      <c r="Z45" s="70">
        <f>MIN(Z8:Z42)</f>
        <v>3.7107000000000001</v>
      </c>
      <c r="AA45" s="71"/>
    </row>
    <row r="46" spans="1:27" ht="15" thickBot="1" x14ac:dyDescent="0.35">
      <c r="A46" s="72" t="s">
        <v>29</v>
      </c>
      <c r="B46" s="73"/>
      <c r="C46" s="73"/>
      <c r="D46" s="74">
        <f>MAX(D8:D42)</f>
        <v>5.8651</v>
      </c>
      <c r="E46" s="90"/>
      <c r="F46" s="74">
        <f>MAX(F8:F42)</f>
        <v>5.6577999999999999</v>
      </c>
      <c r="G46" s="90"/>
      <c r="H46" s="74">
        <f>MAX(H8:H42)</f>
        <v>4.5872999999999999</v>
      </c>
      <c r="I46" s="90"/>
      <c r="J46" s="74">
        <f>MAX(J8:J42)</f>
        <v>4.4089</v>
      </c>
      <c r="K46" s="90"/>
      <c r="L46" s="74">
        <f>MAX(L8:L42)</f>
        <v>4.7122999999999999</v>
      </c>
      <c r="M46" s="90"/>
      <c r="N46" s="74">
        <f>MAX(N8:N42)</f>
        <v>4.4747000000000003</v>
      </c>
      <c r="O46" s="90"/>
      <c r="P46" s="74">
        <f>MAX(P8:P42)</f>
        <v>4.4450000000000003</v>
      </c>
      <c r="Q46" s="90"/>
      <c r="R46" s="74">
        <f>MAX(R8:R42)</f>
        <v>4.3266999999999998</v>
      </c>
      <c r="S46" s="90"/>
      <c r="T46" s="74">
        <f>MAX(T8:T42)</f>
        <v>4.1368999999999998</v>
      </c>
      <c r="U46" s="90"/>
      <c r="V46" s="74">
        <f>MAX(V8:V42)</f>
        <v>4.1104000000000003</v>
      </c>
      <c r="W46" s="90"/>
      <c r="X46" s="74">
        <f>MAX(X8:X42)</f>
        <v>4.6477000000000004</v>
      </c>
      <c r="Y46" s="90"/>
      <c r="Z46" s="74">
        <f>MAX(Z8:Z42)</f>
        <v>7.5639000000000003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44771</v>
      </c>
      <c r="E7" s="158">
        <v>1034.06</v>
      </c>
      <c r="F7" s="158">
        <v>0.96860000000000002</v>
      </c>
      <c r="G7" s="158">
        <v>2.7187999999999999</v>
      </c>
      <c r="H7" s="158">
        <v>1.4769000000000001</v>
      </c>
      <c r="I7" s="158">
        <v>4.5275999999999996</v>
      </c>
      <c r="J7" s="158">
        <v>6.1597999999999997</v>
      </c>
      <c r="K7" s="158">
        <v>-2.9115000000000002</v>
      </c>
      <c r="L7" s="158">
        <v>0.46339999999999998</v>
      </c>
      <c r="M7" s="158">
        <v>-4.5753000000000004</v>
      </c>
      <c r="N7" s="158">
        <v>2.4409999999999998</v>
      </c>
      <c r="O7" s="158">
        <v>12.335800000000001</v>
      </c>
      <c r="P7" s="158">
        <v>7.2567000000000004</v>
      </c>
      <c r="Q7" s="158">
        <v>18.386900000000001</v>
      </c>
      <c r="R7" s="158">
        <v>21.855899999999998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44771</v>
      </c>
      <c r="E8" s="158">
        <v>1131.8</v>
      </c>
      <c r="F8" s="158">
        <v>0.96970000000000001</v>
      </c>
      <c r="G8" s="158">
        <v>2.7256</v>
      </c>
      <c r="H8" s="158">
        <v>1.4922</v>
      </c>
      <c r="I8" s="158">
        <v>4.5590999999999999</v>
      </c>
      <c r="J8" s="158">
        <v>6.2304000000000004</v>
      </c>
      <c r="K8" s="158">
        <v>-2.7153</v>
      </c>
      <c r="L8" s="158">
        <v>0.87519999999999998</v>
      </c>
      <c r="M8" s="158">
        <v>-3.9969000000000001</v>
      </c>
      <c r="N8" s="158">
        <v>3.2730000000000001</v>
      </c>
      <c r="O8" s="158">
        <v>13.2125</v>
      </c>
      <c r="P8" s="158">
        <v>8.2226999999999997</v>
      </c>
      <c r="Q8" s="158">
        <v>13.072100000000001</v>
      </c>
      <c r="R8" s="158">
        <v>22.825199999999999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44771</v>
      </c>
      <c r="E9" s="158">
        <v>15.84</v>
      </c>
      <c r="F9" s="158">
        <v>0.89170000000000005</v>
      </c>
      <c r="G9" s="158">
        <v>3.3942999999999999</v>
      </c>
      <c r="H9" s="158">
        <v>2.3917000000000002</v>
      </c>
      <c r="I9" s="158">
        <v>5.3891999999999998</v>
      </c>
      <c r="J9" s="158">
        <v>8.5675000000000008</v>
      </c>
      <c r="K9" s="158">
        <v>0.38019999999999998</v>
      </c>
      <c r="L9" s="158">
        <v>-1.6759999999999999</v>
      </c>
      <c r="M9" s="158">
        <v>-4.7504999999999997</v>
      </c>
      <c r="N9" s="158">
        <v>4.5545</v>
      </c>
      <c r="O9" s="158">
        <v>15.5237</v>
      </c>
      <c r="P9" s="158"/>
      <c r="Q9" s="158">
        <v>12.275</v>
      </c>
      <c r="R9" s="158">
        <v>20.054600000000001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44771</v>
      </c>
      <c r="E10" s="158">
        <v>14.95</v>
      </c>
      <c r="F10" s="158">
        <v>0.94530000000000003</v>
      </c>
      <c r="G10" s="158">
        <v>3.3887</v>
      </c>
      <c r="H10" s="158">
        <v>2.3973</v>
      </c>
      <c r="I10" s="158">
        <v>5.3559000000000001</v>
      </c>
      <c r="J10" s="158">
        <v>8.4118999999999993</v>
      </c>
      <c r="K10" s="158">
        <v>6.6900000000000001E-2</v>
      </c>
      <c r="L10" s="158">
        <v>-2.2875999999999999</v>
      </c>
      <c r="M10" s="158">
        <v>-5.6782000000000004</v>
      </c>
      <c r="N10" s="158">
        <v>3.1034000000000002</v>
      </c>
      <c r="O10" s="158">
        <v>13.9519</v>
      </c>
      <c r="P10" s="158"/>
      <c r="Q10" s="158">
        <v>10.6525</v>
      </c>
      <c r="R10" s="158">
        <v>18.424600000000002</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44771</v>
      </c>
      <c r="E11" s="158">
        <v>22.75</v>
      </c>
      <c r="F11" s="158">
        <v>1.0662</v>
      </c>
      <c r="G11" s="158">
        <v>1.7897000000000001</v>
      </c>
      <c r="H11" s="158">
        <v>1.1111</v>
      </c>
      <c r="I11" s="158">
        <v>4.2621000000000002</v>
      </c>
      <c r="J11" s="158">
        <v>7.1092000000000004</v>
      </c>
      <c r="K11" s="158">
        <v>-5.1292999999999997</v>
      </c>
      <c r="L11" s="158">
        <v>-6.6475</v>
      </c>
      <c r="M11" s="158">
        <v>-4.0084</v>
      </c>
      <c r="N11" s="158">
        <v>-0.87150000000000005</v>
      </c>
      <c r="O11" s="158">
        <v>26.243400000000001</v>
      </c>
      <c r="P11" s="158">
        <v>12.7628</v>
      </c>
      <c r="Q11" s="158">
        <v>14.611000000000001</v>
      </c>
      <c r="R11" s="158">
        <v>34.692</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44771</v>
      </c>
      <c r="E12" s="158">
        <v>21.58</v>
      </c>
      <c r="F12" s="158">
        <v>1.03</v>
      </c>
      <c r="G12" s="158">
        <v>1.7444999999999999</v>
      </c>
      <c r="H12" s="158">
        <v>1.0772999999999999</v>
      </c>
      <c r="I12" s="158">
        <v>4.2511999999999999</v>
      </c>
      <c r="J12" s="158">
        <v>6.9905999999999997</v>
      </c>
      <c r="K12" s="158">
        <v>-5.3924000000000003</v>
      </c>
      <c r="L12" s="158">
        <v>-7.1029</v>
      </c>
      <c r="M12" s="158">
        <v>-4.7241</v>
      </c>
      <c r="N12" s="158">
        <v>-1.7750999999999999</v>
      </c>
      <c r="O12" s="158">
        <v>25.159500000000001</v>
      </c>
      <c r="P12" s="158">
        <v>11.795400000000001</v>
      </c>
      <c r="Q12" s="158">
        <v>13.611499999999999</v>
      </c>
      <c r="R12" s="158">
        <v>33.491500000000002</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44771</v>
      </c>
      <c r="E13" s="158">
        <v>19.761700000000001</v>
      </c>
      <c r="F13" s="158">
        <v>0.97340000000000004</v>
      </c>
      <c r="G13" s="158">
        <v>2.8414000000000001</v>
      </c>
      <c r="H13" s="158">
        <v>1.7863</v>
      </c>
      <c r="I13" s="158">
        <v>4.9417999999999997</v>
      </c>
      <c r="J13" s="158">
        <v>6.7420999999999998</v>
      </c>
      <c r="K13" s="158">
        <v>0.95269999999999999</v>
      </c>
      <c r="L13" s="158">
        <v>0.22370000000000001</v>
      </c>
      <c r="M13" s="158">
        <v>-1.4039999999999999</v>
      </c>
      <c r="N13" s="158">
        <v>4.1003999999999996</v>
      </c>
      <c r="O13" s="158">
        <v>17.407900000000001</v>
      </c>
      <c r="P13" s="158">
        <v>13.4184</v>
      </c>
      <c r="Q13" s="158">
        <v>13.6806</v>
      </c>
      <c r="R13" s="158">
        <v>20.751100000000001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44771</v>
      </c>
      <c r="E14" s="158">
        <v>18.145399999999999</v>
      </c>
      <c r="F14" s="158">
        <v>0.96819999999999995</v>
      </c>
      <c r="G14" s="158">
        <v>2.8266</v>
      </c>
      <c r="H14" s="158">
        <v>1.7524</v>
      </c>
      <c r="I14" s="158">
        <v>4.8715999999999999</v>
      </c>
      <c r="J14" s="158">
        <v>6.5896999999999997</v>
      </c>
      <c r="K14" s="158">
        <v>0.51849999999999996</v>
      </c>
      <c r="L14" s="158">
        <v>-0.61829999999999996</v>
      </c>
      <c r="M14" s="158">
        <v>-2.6440000000000001</v>
      </c>
      <c r="N14" s="158">
        <v>2.3481000000000001</v>
      </c>
      <c r="O14" s="158">
        <v>15.4712</v>
      </c>
      <c r="P14" s="158">
        <v>11.608599999999999</v>
      </c>
      <c r="Q14" s="158">
        <v>11.869199999999999</v>
      </c>
      <c r="R14" s="158">
        <v>18.726299999999998</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44771</v>
      </c>
      <c r="E17" s="158">
        <v>262.99</v>
      </c>
      <c r="F17" s="158">
        <v>0.90159999999999996</v>
      </c>
      <c r="G17" s="158">
        <v>2.4344000000000001</v>
      </c>
      <c r="H17" s="158">
        <v>1.8867</v>
      </c>
      <c r="I17" s="158">
        <v>4.8814000000000002</v>
      </c>
      <c r="J17" s="158">
        <v>7.2903000000000002</v>
      </c>
      <c r="K17" s="158">
        <v>1.1733</v>
      </c>
      <c r="L17" s="158">
        <v>-0.55959999999999999</v>
      </c>
      <c r="M17" s="158">
        <v>-1.5314000000000001</v>
      </c>
      <c r="N17" s="158">
        <v>5.3013000000000003</v>
      </c>
      <c r="O17" s="158">
        <v>17.055299999999999</v>
      </c>
      <c r="P17" s="158">
        <v>12.5891</v>
      </c>
      <c r="Q17" s="158">
        <v>14.5374</v>
      </c>
      <c r="R17" s="158">
        <v>20.736699999999999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44771</v>
      </c>
      <c r="E18" s="158">
        <v>240.5</v>
      </c>
      <c r="F18" s="158">
        <v>0.89780000000000004</v>
      </c>
      <c r="G18" s="158">
        <v>2.4232</v>
      </c>
      <c r="H18" s="158">
        <v>1.8593</v>
      </c>
      <c r="I18" s="158">
        <v>4.8296000000000001</v>
      </c>
      <c r="J18" s="158">
        <v>7.1746999999999996</v>
      </c>
      <c r="K18" s="158">
        <v>0.85550000000000004</v>
      </c>
      <c r="L18" s="158">
        <v>-1.1833</v>
      </c>
      <c r="M18" s="158">
        <v>-2.4499</v>
      </c>
      <c r="N18" s="158">
        <v>3.9910000000000001</v>
      </c>
      <c r="O18" s="158">
        <v>15.6622</v>
      </c>
      <c r="P18" s="158">
        <v>11.2195</v>
      </c>
      <c r="Q18" s="158">
        <v>11.379799999999999</v>
      </c>
      <c r="R18" s="158">
        <v>19.289300000000001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44771</v>
      </c>
      <c r="E19" s="158">
        <v>246.65199999999999</v>
      </c>
      <c r="F19" s="158">
        <v>0.95989999999999998</v>
      </c>
      <c r="G19" s="158">
        <v>3.2086000000000001</v>
      </c>
      <c r="H19" s="158">
        <v>2.7189999999999999</v>
      </c>
      <c r="I19" s="158">
        <v>5.6356999999999999</v>
      </c>
      <c r="J19" s="158">
        <v>9.3534000000000006</v>
      </c>
      <c r="K19" s="158">
        <v>1.5798000000000001</v>
      </c>
      <c r="L19" s="158">
        <v>-1.6213</v>
      </c>
      <c r="M19" s="158">
        <v>-4.4614000000000003</v>
      </c>
      <c r="N19" s="158">
        <v>0.92059999999999997</v>
      </c>
      <c r="O19" s="158">
        <v>16.017199999999999</v>
      </c>
      <c r="P19" s="158">
        <v>11.123699999999999</v>
      </c>
      <c r="Q19" s="158">
        <v>13.670999999999999</v>
      </c>
      <c r="R19" s="158">
        <v>20.922699999999999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44771</v>
      </c>
      <c r="E20" s="158">
        <v>226.256</v>
      </c>
      <c r="F20" s="158">
        <v>0.95669999999999999</v>
      </c>
      <c r="G20" s="158">
        <v>3.1991999999999998</v>
      </c>
      <c r="H20" s="158">
        <v>2.6974999999999998</v>
      </c>
      <c r="I20" s="158">
        <v>5.5923999999999996</v>
      </c>
      <c r="J20" s="158">
        <v>9.2581000000000007</v>
      </c>
      <c r="K20" s="158">
        <v>1.3129</v>
      </c>
      <c r="L20" s="158">
        <v>-2.1328999999999998</v>
      </c>
      <c r="M20" s="158">
        <v>-5.1966000000000001</v>
      </c>
      <c r="N20" s="158">
        <v>-0.1095</v>
      </c>
      <c r="O20" s="158">
        <v>14.860300000000001</v>
      </c>
      <c r="P20" s="158">
        <v>9.9827999999999992</v>
      </c>
      <c r="Q20" s="158">
        <v>14.3972</v>
      </c>
      <c r="R20" s="158">
        <v>19.694600000000001</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44771</v>
      </c>
      <c r="E21" s="158">
        <v>41.85</v>
      </c>
      <c r="F21" s="158">
        <v>1.0138</v>
      </c>
      <c r="G21" s="158">
        <v>2.5484</v>
      </c>
      <c r="H21" s="158">
        <v>1.6763999999999999</v>
      </c>
      <c r="I21" s="158">
        <v>4.8083999999999998</v>
      </c>
      <c r="J21" s="158">
        <v>6.3803000000000001</v>
      </c>
      <c r="K21" s="158">
        <v>0.52849999999999997</v>
      </c>
      <c r="L21" s="158">
        <v>1.1357999999999999</v>
      </c>
      <c r="M21" s="158">
        <v>2.9014000000000002</v>
      </c>
      <c r="N21" s="158">
        <v>9.9869000000000003</v>
      </c>
      <c r="O21" s="158">
        <v>17.418700000000001</v>
      </c>
      <c r="P21" s="158">
        <v>12.002000000000001</v>
      </c>
      <c r="Q21" s="158">
        <v>13.1252</v>
      </c>
      <c r="R21" s="158">
        <v>25.526</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44771</v>
      </c>
      <c r="E22" s="158">
        <v>38.26</v>
      </c>
      <c r="F22" s="158">
        <v>1.0032000000000001</v>
      </c>
      <c r="G22" s="158">
        <v>2.5188000000000001</v>
      </c>
      <c r="H22" s="158">
        <v>1.6472</v>
      </c>
      <c r="I22" s="158">
        <v>4.7072000000000003</v>
      </c>
      <c r="J22" s="158">
        <v>6.1893000000000002</v>
      </c>
      <c r="K22" s="158">
        <v>2.6100000000000002E-2</v>
      </c>
      <c r="L22" s="158">
        <v>0.13089999999999999</v>
      </c>
      <c r="M22" s="158">
        <v>1.3777999999999999</v>
      </c>
      <c r="N22" s="158">
        <v>7.8658000000000001</v>
      </c>
      <c r="O22" s="158">
        <v>15.3786</v>
      </c>
      <c r="P22" s="158">
        <v>10.3873</v>
      </c>
      <c r="Q22" s="158">
        <v>10.897399999999999</v>
      </c>
      <c r="R22" s="158">
        <v>23.193000000000001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44771</v>
      </c>
      <c r="E23" s="158">
        <v>172.15790000000001</v>
      </c>
      <c r="F23" s="158">
        <v>0.75360000000000005</v>
      </c>
      <c r="G23" s="158">
        <v>1.98</v>
      </c>
      <c r="H23" s="158">
        <v>1.0821000000000001</v>
      </c>
      <c r="I23" s="158">
        <v>3.7433000000000001</v>
      </c>
      <c r="J23" s="158">
        <v>6.3205999999999998</v>
      </c>
      <c r="K23" s="158">
        <v>0.33860000000000001</v>
      </c>
      <c r="L23" s="158">
        <v>-1.3631</v>
      </c>
      <c r="M23" s="158">
        <v>-3.3997000000000002</v>
      </c>
      <c r="N23" s="158">
        <v>2.9430000000000001</v>
      </c>
      <c r="O23" s="158">
        <v>13.6258</v>
      </c>
      <c r="P23" s="158">
        <v>9.1476000000000006</v>
      </c>
      <c r="Q23" s="158">
        <v>13.388199999999999</v>
      </c>
      <c r="R23" s="158">
        <v>21.808</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44771</v>
      </c>
      <c r="E24" s="158">
        <v>190.64099999999999</v>
      </c>
      <c r="F24" s="158">
        <v>0.75639999999999996</v>
      </c>
      <c r="G24" s="158">
        <v>1.9883</v>
      </c>
      <c r="H24" s="158">
        <v>1.1012999999999999</v>
      </c>
      <c r="I24" s="158">
        <v>3.7826</v>
      </c>
      <c r="J24" s="158">
        <v>6.4069000000000003</v>
      </c>
      <c r="K24" s="158">
        <v>0.58789999999999998</v>
      </c>
      <c r="L24" s="158">
        <v>-0.87639999999999996</v>
      </c>
      <c r="M24" s="158">
        <v>-2.6823999999999999</v>
      </c>
      <c r="N24" s="158">
        <v>3.9748000000000001</v>
      </c>
      <c r="O24" s="158">
        <v>14.775</v>
      </c>
      <c r="P24" s="158">
        <v>10.3453</v>
      </c>
      <c r="Q24" s="158">
        <v>13.8249</v>
      </c>
      <c r="R24" s="158">
        <v>23.0305</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44771</v>
      </c>
      <c r="E25" s="158">
        <v>79.694000000000003</v>
      </c>
      <c r="F25" s="158">
        <v>0.65300000000000002</v>
      </c>
      <c r="G25" s="158">
        <v>2.0828000000000002</v>
      </c>
      <c r="H25" s="158">
        <v>1.2077</v>
      </c>
      <c r="I25" s="158">
        <v>4.7061999999999999</v>
      </c>
      <c r="J25" s="158">
        <v>6.8055000000000003</v>
      </c>
      <c r="K25" s="158">
        <v>1.0229999999999999</v>
      </c>
      <c r="L25" s="158">
        <v>0.46639999999999998</v>
      </c>
      <c r="M25" s="158">
        <v>2.76E-2</v>
      </c>
      <c r="N25" s="158">
        <v>6.5499000000000001</v>
      </c>
      <c r="O25" s="158">
        <v>14.751799999999999</v>
      </c>
      <c r="P25" s="158">
        <v>8.3701000000000008</v>
      </c>
      <c r="Q25" s="158">
        <v>12.728999999999999</v>
      </c>
      <c r="R25" s="158">
        <v>24.442699999999999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44771</v>
      </c>
      <c r="E26" s="158">
        <v>79.694000000000003</v>
      </c>
      <c r="F26" s="158">
        <v>0.65300000000000002</v>
      </c>
      <c r="G26" s="158">
        <v>2.0828000000000002</v>
      </c>
      <c r="H26" s="158">
        <v>1.2077</v>
      </c>
      <c r="I26" s="158">
        <v>4.7061999999999999</v>
      </c>
      <c r="J26" s="158">
        <v>6.8055000000000003</v>
      </c>
      <c r="K26" s="158">
        <v>1.0229999999999999</v>
      </c>
      <c r="L26" s="158">
        <v>0.46639999999999998</v>
      </c>
      <c r="M26" s="158">
        <v>2.76E-2</v>
      </c>
      <c r="N26" s="158">
        <v>6.5499000000000001</v>
      </c>
      <c r="O26" s="158">
        <v>14.751799999999999</v>
      </c>
      <c r="P26" s="158">
        <v>9.8153000000000006</v>
      </c>
      <c r="Q26" s="158">
        <v>15.368499999999999</v>
      </c>
      <c r="R26" s="158">
        <v>24.442699999999999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44771</v>
      </c>
      <c r="E27" s="158">
        <v>84.754999999999995</v>
      </c>
      <c r="F27" s="158">
        <v>0.65680000000000005</v>
      </c>
      <c r="G27" s="158">
        <v>2.0899000000000001</v>
      </c>
      <c r="H27" s="158">
        <v>1.2218</v>
      </c>
      <c r="I27" s="158">
        <v>4.7354000000000003</v>
      </c>
      <c r="J27" s="158">
        <v>6.8667999999999996</v>
      </c>
      <c r="K27" s="158">
        <v>1.1915</v>
      </c>
      <c r="L27" s="158">
        <v>0.79079999999999995</v>
      </c>
      <c r="M27" s="158">
        <v>0.51229999999999998</v>
      </c>
      <c r="N27" s="158">
        <v>7.2373000000000003</v>
      </c>
      <c r="O27" s="158">
        <v>15.4779</v>
      </c>
      <c r="P27" s="158">
        <v>9.1294000000000004</v>
      </c>
      <c r="Q27" s="158">
        <v>11.9986</v>
      </c>
      <c r="R27" s="158">
        <v>25.231300000000001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44771</v>
      </c>
      <c r="E28" s="158">
        <v>84.754999999999995</v>
      </c>
      <c r="F28" s="158">
        <v>0.65680000000000005</v>
      </c>
      <c r="G28" s="158">
        <v>2.0899000000000001</v>
      </c>
      <c r="H28" s="158">
        <v>1.2218</v>
      </c>
      <c r="I28" s="158">
        <v>4.7354000000000003</v>
      </c>
      <c r="J28" s="158">
        <v>6.8667999999999996</v>
      </c>
      <c r="K28" s="158">
        <v>1.1915</v>
      </c>
      <c r="L28" s="158">
        <v>0.79079999999999995</v>
      </c>
      <c r="M28" s="158">
        <v>0.51229999999999998</v>
      </c>
      <c r="N28" s="158">
        <v>7.2373000000000003</v>
      </c>
      <c r="O28" s="158">
        <v>15.4779</v>
      </c>
      <c r="P28" s="158">
        <v>10.6907</v>
      </c>
      <c r="Q28" s="158">
        <v>15.091100000000001</v>
      </c>
      <c r="R28" s="158">
        <v>25.231300000000001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44771</v>
      </c>
      <c r="E29" s="158">
        <v>16.0684</v>
      </c>
      <c r="F29" s="158">
        <v>0.92459999999999998</v>
      </c>
      <c r="G29" s="158">
        <v>2.7214</v>
      </c>
      <c r="H29" s="158">
        <v>1.7309000000000001</v>
      </c>
      <c r="I29" s="158">
        <v>4.8550000000000004</v>
      </c>
      <c r="J29" s="158">
        <v>7.1040999999999999</v>
      </c>
      <c r="K29" s="158">
        <v>-0.46150000000000002</v>
      </c>
      <c r="L29" s="158">
        <v>-2.3601000000000001</v>
      </c>
      <c r="M29" s="158">
        <v>-3.6013999999999999</v>
      </c>
      <c r="N29" s="158">
        <v>3.9199000000000002</v>
      </c>
      <c r="O29" s="158">
        <v>14.4131</v>
      </c>
      <c r="P29" s="158"/>
      <c r="Q29" s="158">
        <v>13.4062</v>
      </c>
      <c r="R29" s="158">
        <v>18.697700000000001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44771</v>
      </c>
      <c r="E30" s="158">
        <v>15.2211</v>
      </c>
      <c r="F30" s="158">
        <v>0.92030000000000001</v>
      </c>
      <c r="G30" s="158">
        <v>2.7092000000000001</v>
      </c>
      <c r="H30" s="158">
        <v>1.7024999999999999</v>
      </c>
      <c r="I30" s="158">
        <v>4.7960000000000003</v>
      </c>
      <c r="J30" s="158">
        <v>6.9745999999999997</v>
      </c>
      <c r="K30" s="158">
        <v>-0.82620000000000005</v>
      </c>
      <c r="L30" s="158">
        <v>-3.0787</v>
      </c>
      <c r="M30" s="158">
        <v>-4.6661000000000001</v>
      </c>
      <c r="N30" s="158">
        <v>2.3927999999999998</v>
      </c>
      <c r="O30" s="158">
        <v>12.742599999999999</v>
      </c>
      <c r="P30" s="158"/>
      <c r="Q30" s="158">
        <v>11.7882</v>
      </c>
      <c r="R30" s="158">
        <v>16.953299999999999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44771</v>
      </c>
      <c r="E31" s="158">
        <v>225.6</v>
      </c>
      <c r="F31" s="158">
        <v>1.2158</v>
      </c>
      <c r="G31" s="158">
        <v>2.3546999999999998</v>
      </c>
      <c r="H31" s="158">
        <v>1.6766000000000001</v>
      </c>
      <c r="I31" s="158">
        <v>4.4105999999999996</v>
      </c>
      <c r="J31" s="158">
        <v>5.0084</v>
      </c>
      <c r="K31" s="158">
        <v>-0.16370000000000001</v>
      </c>
      <c r="L31" s="158">
        <v>1.3613999999999999</v>
      </c>
      <c r="M31" s="158">
        <v>3.6764999999999999</v>
      </c>
      <c r="N31" s="158">
        <v>16.715800000000002</v>
      </c>
      <c r="O31" s="158">
        <v>19.5442</v>
      </c>
      <c r="P31" s="158">
        <v>13.199299999999999</v>
      </c>
      <c r="Q31" s="158">
        <v>14.679500000000001</v>
      </c>
      <c r="R31" s="158">
        <v>33.454300000000003</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44771</v>
      </c>
      <c r="E32" s="158">
        <v>246</v>
      </c>
      <c r="F32" s="158">
        <v>1.2137</v>
      </c>
      <c r="G32" s="158">
        <v>2.3593000000000002</v>
      </c>
      <c r="H32" s="158">
        <v>1.6865000000000001</v>
      </c>
      <c r="I32" s="158">
        <v>4.4320000000000004</v>
      </c>
      <c r="J32" s="158">
        <v>5.0518999999999998</v>
      </c>
      <c r="K32" s="158">
        <v>-2.8400000000000002E-2</v>
      </c>
      <c r="L32" s="158">
        <v>1.6403000000000001</v>
      </c>
      <c r="M32" s="158">
        <v>4.1050000000000004</v>
      </c>
      <c r="N32" s="158">
        <v>17.344000000000001</v>
      </c>
      <c r="O32" s="158">
        <v>20.157699999999998</v>
      </c>
      <c r="P32" s="158">
        <v>14.057700000000001</v>
      </c>
      <c r="Q32" s="158">
        <v>16.672499999999999</v>
      </c>
      <c r="R32" s="158">
        <v>34.137900000000002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44771</v>
      </c>
      <c r="E33" s="158">
        <v>15.4274</v>
      </c>
      <c r="F33" s="158">
        <v>0.94950000000000001</v>
      </c>
      <c r="G33" s="158">
        <v>2.9434</v>
      </c>
      <c r="H33" s="158">
        <v>2.0364</v>
      </c>
      <c r="I33" s="158">
        <v>5.0305</v>
      </c>
      <c r="J33" s="158">
        <v>7.1718999999999999</v>
      </c>
      <c r="K33" s="158">
        <v>-0.3115</v>
      </c>
      <c r="L33" s="158">
        <v>-2.4965000000000002</v>
      </c>
      <c r="M33" s="158">
        <v>-5.0136000000000003</v>
      </c>
      <c r="N33" s="158">
        <v>4.1589999999999998</v>
      </c>
      <c r="O33" s="158">
        <v>12.601000000000001</v>
      </c>
      <c r="P33" s="158">
        <v>6.0762</v>
      </c>
      <c r="Q33" s="158">
        <v>7.8113999999999999</v>
      </c>
      <c r="R33" s="158">
        <v>16.2195</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44771</v>
      </c>
      <c r="E34" s="158">
        <v>16.666399999999999</v>
      </c>
      <c r="F34" s="158">
        <v>0.95279999999999998</v>
      </c>
      <c r="G34" s="158">
        <v>2.9508000000000001</v>
      </c>
      <c r="H34" s="158">
        <v>2.0543999999999998</v>
      </c>
      <c r="I34" s="158">
        <v>5.0673000000000004</v>
      </c>
      <c r="J34" s="158">
        <v>7.2518000000000002</v>
      </c>
      <c r="K34" s="158">
        <v>-8.4500000000000006E-2</v>
      </c>
      <c r="L34" s="158">
        <v>-2.0983000000000001</v>
      </c>
      <c r="M34" s="158">
        <v>-4.4127999999999998</v>
      </c>
      <c r="N34" s="158">
        <v>5.0579999999999998</v>
      </c>
      <c r="O34" s="158">
        <v>13.5745</v>
      </c>
      <c r="P34" s="158">
        <v>7.4405999999999999</v>
      </c>
      <c r="Q34" s="158">
        <v>9.266</v>
      </c>
      <c r="R34" s="158">
        <v>17.202999999999999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44771</v>
      </c>
      <c r="E35" s="158">
        <v>18.07</v>
      </c>
      <c r="F35" s="158">
        <v>0.72460000000000002</v>
      </c>
      <c r="G35" s="158">
        <v>2.4376000000000002</v>
      </c>
      <c r="H35" s="158">
        <v>1.4599</v>
      </c>
      <c r="I35" s="158">
        <v>4.2099000000000002</v>
      </c>
      <c r="J35" s="158">
        <v>7.0498000000000003</v>
      </c>
      <c r="K35" s="158">
        <v>0.22189999999999999</v>
      </c>
      <c r="L35" s="158">
        <v>-0.93200000000000005</v>
      </c>
      <c r="M35" s="158">
        <v>-2.6924999999999999</v>
      </c>
      <c r="N35" s="158">
        <v>5.0580999999999996</v>
      </c>
      <c r="O35" s="158">
        <v>15.9732</v>
      </c>
      <c r="P35" s="158">
        <v>9.7251999999999992</v>
      </c>
      <c r="Q35" s="158">
        <v>11.184200000000001</v>
      </c>
      <c r="R35" s="158">
        <v>25.955500000000001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44771</v>
      </c>
      <c r="E36" s="158">
        <v>16.63</v>
      </c>
      <c r="F36" s="158">
        <v>0.78790000000000004</v>
      </c>
      <c r="G36" s="158">
        <v>2.4645999999999999</v>
      </c>
      <c r="H36" s="158">
        <v>1.4642999999999999</v>
      </c>
      <c r="I36" s="158">
        <v>4.1980000000000004</v>
      </c>
      <c r="J36" s="158">
        <v>7.0141999999999998</v>
      </c>
      <c r="K36" s="158">
        <v>-6.0100000000000001E-2</v>
      </c>
      <c r="L36" s="158">
        <v>-1.5394000000000001</v>
      </c>
      <c r="M36" s="158">
        <v>-3.5383</v>
      </c>
      <c r="N36" s="158">
        <v>3.7429999999999999</v>
      </c>
      <c r="O36" s="158">
        <v>14.4802</v>
      </c>
      <c r="P36" s="158">
        <v>8.1486999999999998</v>
      </c>
      <c r="Q36" s="158">
        <v>9.5419999999999998</v>
      </c>
      <c r="R36" s="158">
        <v>24.377500000000001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44771</v>
      </c>
      <c r="E37" s="158">
        <v>15.3733</v>
      </c>
      <c r="F37" s="158">
        <v>0.753</v>
      </c>
      <c r="G37" s="158">
        <v>2.2391999999999999</v>
      </c>
      <c r="H37" s="158">
        <v>0.82640000000000002</v>
      </c>
      <c r="I37" s="158">
        <v>3.6698</v>
      </c>
      <c r="J37" s="158">
        <v>6.6147</v>
      </c>
      <c r="K37" s="158">
        <v>-9.2899999999999996E-2</v>
      </c>
      <c r="L37" s="158">
        <v>-0.43390000000000001</v>
      </c>
      <c r="M37" s="158">
        <v>-3.1768000000000001</v>
      </c>
      <c r="N37" s="158">
        <v>7.1116000000000001</v>
      </c>
      <c r="O37" s="158">
        <v>13.426500000000001</v>
      </c>
      <c r="P37" s="158"/>
      <c r="Q37" s="158">
        <v>12.5869</v>
      </c>
      <c r="R37" s="158">
        <v>20.648199999999999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44771</v>
      </c>
      <c r="E38" s="158">
        <v>14.295999999999999</v>
      </c>
      <c r="F38" s="158">
        <v>0.74770000000000003</v>
      </c>
      <c r="G38" s="158">
        <v>2.2187000000000001</v>
      </c>
      <c r="H38" s="158">
        <v>0.79179999999999995</v>
      </c>
      <c r="I38" s="158">
        <v>3.6137000000000001</v>
      </c>
      <c r="J38" s="158">
        <v>6.476</v>
      </c>
      <c r="K38" s="158">
        <v>-0.54749999999999999</v>
      </c>
      <c r="L38" s="158">
        <v>-1.3775999999999999</v>
      </c>
      <c r="M38" s="158">
        <v>-4.5655000000000001</v>
      </c>
      <c r="N38" s="158">
        <v>5.0519999999999996</v>
      </c>
      <c r="O38" s="158">
        <v>11.1907</v>
      </c>
      <c r="P38" s="158"/>
      <c r="Q38" s="158">
        <v>10.3544</v>
      </c>
      <c r="R38" s="158">
        <v>18.303799999999999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44771</v>
      </c>
      <c r="E39" s="158">
        <v>14.8688</v>
      </c>
      <c r="F39" s="158">
        <v>1.0418000000000001</v>
      </c>
      <c r="G39" s="158">
        <v>2.1869000000000001</v>
      </c>
      <c r="H39" s="158">
        <v>1.0782</v>
      </c>
      <c r="I39" s="158">
        <v>3.9842</v>
      </c>
      <c r="J39" s="158">
        <v>6.9459</v>
      </c>
      <c r="K39" s="158">
        <v>0.51849999999999996</v>
      </c>
      <c r="L39" s="158">
        <v>-1.7003999999999999</v>
      </c>
      <c r="M39" s="158">
        <v>-3.1071</v>
      </c>
      <c r="N39" s="158">
        <v>2.1911</v>
      </c>
      <c r="O39" s="158">
        <v>13.012700000000001</v>
      </c>
      <c r="P39" s="158"/>
      <c r="Q39" s="158">
        <v>10.2051</v>
      </c>
      <c r="R39" s="158">
        <v>17.729900000000001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44771</v>
      </c>
      <c r="E40" s="158">
        <v>13.960900000000001</v>
      </c>
      <c r="F40" s="158">
        <v>1.0370999999999999</v>
      </c>
      <c r="G40" s="158">
        <v>2.1736</v>
      </c>
      <c r="H40" s="158">
        <v>1.0472999999999999</v>
      </c>
      <c r="I40" s="158">
        <v>3.9205999999999999</v>
      </c>
      <c r="J40" s="158">
        <v>6.8074000000000003</v>
      </c>
      <c r="K40" s="158">
        <v>0.1205</v>
      </c>
      <c r="L40" s="158">
        <v>-2.4769999999999999</v>
      </c>
      <c r="M40" s="158">
        <v>-4.2645999999999997</v>
      </c>
      <c r="N40" s="158">
        <v>0.56469999999999998</v>
      </c>
      <c r="O40" s="158">
        <v>11.2766</v>
      </c>
      <c r="P40" s="158"/>
      <c r="Q40" s="158">
        <v>8.5173000000000005</v>
      </c>
      <c r="R40" s="158">
        <v>15.828900000000001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44771</v>
      </c>
      <c r="E41" s="158">
        <v>199.49844507085399</v>
      </c>
      <c r="F41" s="158">
        <v>0.80030000000000001</v>
      </c>
      <c r="G41" s="158">
        <v>2.3338999999999999</v>
      </c>
      <c r="H41" s="158">
        <v>1.1439999999999999</v>
      </c>
      <c r="I41" s="158">
        <v>4.3394000000000004</v>
      </c>
      <c r="J41" s="158">
        <v>6.5659999999999998</v>
      </c>
      <c r="K41" s="158">
        <v>1.5506</v>
      </c>
      <c r="L41" s="158">
        <v>-0.25850000000000001</v>
      </c>
      <c r="M41" s="158">
        <v>-3.7288999999999999</v>
      </c>
      <c r="N41" s="158">
        <v>4.0151000000000003</v>
      </c>
      <c r="O41" s="158">
        <v>19.288399999999999</v>
      </c>
      <c r="P41" s="158">
        <v>8.8109000000000002</v>
      </c>
      <c r="Q41" s="158">
        <v>11.567600000000001</v>
      </c>
      <c r="R41" s="158">
        <v>21.920500000000001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44771</v>
      </c>
      <c r="E42" s="158">
        <v>73.261600000000001</v>
      </c>
      <c r="F42" s="158">
        <v>0.80400000000000005</v>
      </c>
      <c r="G42" s="158">
        <v>2.3451</v>
      </c>
      <c r="H42" s="158">
        <v>1.1640999999999999</v>
      </c>
      <c r="I42" s="158">
        <v>4.3764000000000003</v>
      </c>
      <c r="J42" s="158">
        <v>6.6426999999999996</v>
      </c>
      <c r="K42" s="158">
        <v>1.7521</v>
      </c>
      <c r="L42" s="158">
        <v>0.1263</v>
      </c>
      <c r="M42" s="158">
        <v>-3.1528999999999998</v>
      </c>
      <c r="N42" s="158">
        <v>4.8433999999999999</v>
      </c>
      <c r="O42" s="158">
        <v>20.249300000000002</v>
      </c>
      <c r="P42" s="158">
        <v>9.6700999999999997</v>
      </c>
      <c r="Q42" s="158">
        <v>11.878299999999999</v>
      </c>
      <c r="R42" s="158">
        <v>22.8827</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44771</v>
      </c>
      <c r="E43" s="158">
        <v>39.69</v>
      </c>
      <c r="F43" s="158">
        <v>0.58030000000000004</v>
      </c>
      <c r="G43" s="158">
        <v>1.7353000000000001</v>
      </c>
      <c r="H43" s="158">
        <v>0.90249999999999997</v>
      </c>
      <c r="I43" s="158">
        <v>3.9249999999999998</v>
      </c>
      <c r="J43" s="158">
        <v>6.4161000000000001</v>
      </c>
      <c r="K43" s="158">
        <v>0.31850000000000001</v>
      </c>
      <c r="L43" s="158">
        <v>0.38950000000000001</v>
      </c>
      <c r="M43" s="158">
        <v>0.29570000000000002</v>
      </c>
      <c r="N43" s="158">
        <v>7.9147999999999996</v>
      </c>
      <c r="O43" s="158">
        <v>17.381</v>
      </c>
      <c r="P43" s="158">
        <v>10.9686</v>
      </c>
      <c r="Q43" s="158">
        <v>11.0128</v>
      </c>
      <c r="R43" s="158">
        <v>26.290800000000001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44771</v>
      </c>
      <c r="E44" s="158">
        <v>44.777000000000001</v>
      </c>
      <c r="F44" s="158">
        <v>0.58630000000000004</v>
      </c>
      <c r="G44" s="158">
        <v>1.7474000000000001</v>
      </c>
      <c r="H44" s="158">
        <v>0.93089999999999995</v>
      </c>
      <c r="I44" s="158">
        <v>3.9826000000000001</v>
      </c>
      <c r="J44" s="158">
        <v>6.5408999999999997</v>
      </c>
      <c r="K44" s="158">
        <v>0.67679999999999996</v>
      </c>
      <c r="L44" s="158">
        <v>1.1041000000000001</v>
      </c>
      <c r="M44" s="158">
        <v>1.3673999999999999</v>
      </c>
      <c r="N44" s="158">
        <v>9.4578000000000007</v>
      </c>
      <c r="O44" s="158">
        <v>18.956299999999999</v>
      </c>
      <c r="P44" s="158">
        <v>12.448499999999999</v>
      </c>
      <c r="Q44" s="158">
        <v>12.549300000000001</v>
      </c>
      <c r="R44" s="158">
        <v>28.0274</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44771</v>
      </c>
      <c r="E45" s="158">
        <v>155.836418599354</v>
      </c>
      <c r="F45" s="158">
        <v>0.58209999999999995</v>
      </c>
      <c r="G45" s="158">
        <v>1.7359</v>
      </c>
      <c r="H45" s="158">
        <v>0.90410000000000001</v>
      </c>
      <c r="I45" s="158">
        <v>3.9298000000000002</v>
      </c>
      <c r="J45" s="158">
        <v>6.4191000000000003</v>
      </c>
      <c r="K45" s="158">
        <v>0.31830000000000003</v>
      </c>
      <c r="L45" s="158">
        <v>0.39600000000000002</v>
      </c>
      <c r="M45" s="158">
        <v>0.30099999999999999</v>
      </c>
      <c r="N45" s="158">
        <v>7.9207999999999998</v>
      </c>
      <c r="O45" s="158">
        <v>17.295000000000002</v>
      </c>
      <c r="P45" s="158">
        <v>10.645200000000001</v>
      </c>
      <c r="Q45" s="158">
        <v>12.8659</v>
      </c>
      <c r="R45" s="158">
        <v>26.289100000000001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44771</v>
      </c>
      <c r="E46" s="158">
        <v>78.326327543748803</v>
      </c>
      <c r="F46" s="158">
        <v>0.58630000000000004</v>
      </c>
      <c r="G46" s="158">
        <v>1.7459</v>
      </c>
      <c r="H46" s="158">
        <v>0.93030000000000002</v>
      </c>
      <c r="I46" s="158">
        <v>3.9815</v>
      </c>
      <c r="J46" s="158">
        <v>6.5362999999999998</v>
      </c>
      <c r="K46" s="158">
        <v>0.67490000000000006</v>
      </c>
      <c r="L46" s="158">
        <v>1.1051</v>
      </c>
      <c r="M46" s="158">
        <v>1.3664000000000001</v>
      </c>
      <c r="N46" s="158">
        <v>9.4549000000000003</v>
      </c>
      <c r="O46" s="158">
        <v>18.866800000000001</v>
      </c>
      <c r="P46" s="158">
        <v>12.163</v>
      </c>
      <c r="Q46" s="158">
        <v>13.443199999999999</v>
      </c>
      <c r="R46" s="158">
        <v>28.023199999999999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44771</v>
      </c>
      <c r="E47" s="158">
        <v>39.173999999999999</v>
      </c>
      <c r="F47" s="158">
        <v>0.7873</v>
      </c>
      <c r="G47" s="158">
        <v>2.6356999999999999</v>
      </c>
      <c r="H47" s="158">
        <v>1.6238999999999999</v>
      </c>
      <c r="I47" s="158">
        <v>4.9509999999999996</v>
      </c>
      <c r="J47" s="158">
        <v>7.9114000000000004</v>
      </c>
      <c r="K47" s="158">
        <v>-1.2702</v>
      </c>
      <c r="L47" s="158">
        <v>-2.2166000000000001</v>
      </c>
      <c r="M47" s="158">
        <v>-4.0393999999999997</v>
      </c>
      <c r="N47" s="158">
        <v>1.4764999999999999</v>
      </c>
      <c r="O47" s="158">
        <v>12.7357</v>
      </c>
      <c r="P47" s="158">
        <v>8.1978000000000009</v>
      </c>
      <c r="Q47" s="158">
        <v>13.613300000000001</v>
      </c>
      <c r="R47" s="158">
        <v>18.436800000000002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44771</v>
      </c>
      <c r="E48" s="158">
        <v>35.555999999999997</v>
      </c>
      <c r="F48" s="158">
        <v>0.7823</v>
      </c>
      <c r="G48" s="158">
        <v>2.6265999999999998</v>
      </c>
      <c r="H48" s="158">
        <v>1.6031</v>
      </c>
      <c r="I48" s="158">
        <v>4.9066000000000001</v>
      </c>
      <c r="J48" s="158">
        <v>7.8205999999999998</v>
      </c>
      <c r="K48" s="158">
        <v>-1.5206</v>
      </c>
      <c r="L48" s="158">
        <v>-2.7088999999999999</v>
      </c>
      <c r="M48" s="158">
        <v>-4.7624000000000004</v>
      </c>
      <c r="N48" s="158">
        <v>0.4577</v>
      </c>
      <c r="O48" s="158">
        <v>11.5716</v>
      </c>
      <c r="P48" s="158">
        <v>7.0824999999999996</v>
      </c>
      <c r="Q48" s="158">
        <v>11.684100000000001</v>
      </c>
      <c r="R48" s="158">
        <v>17.237500000000001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44771</v>
      </c>
      <c r="E49" s="158">
        <v>133.51159999999999</v>
      </c>
      <c r="F49" s="158">
        <v>0.79610000000000003</v>
      </c>
      <c r="G49" s="158">
        <v>2.673</v>
      </c>
      <c r="H49" s="158">
        <v>1.5319</v>
      </c>
      <c r="I49" s="158">
        <v>4.5674000000000001</v>
      </c>
      <c r="J49" s="158">
        <v>6.7548000000000004</v>
      </c>
      <c r="K49" s="158">
        <v>0.96130000000000004</v>
      </c>
      <c r="L49" s="158">
        <v>-2.5087999999999999</v>
      </c>
      <c r="M49" s="158">
        <v>-4.0339999999999998</v>
      </c>
      <c r="N49" s="158">
        <v>2.1865000000000001</v>
      </c>
      <c r="O49" s="158">
        <v>9.5604999999999993</v>
      </c>
      <c r="P49" s="158">
        <v>7.3376000000000001</v>
      </c>
      <c r="Q49" s="158">
        <v>8.5485000000000007</v>
      </c>
      <c r="R49" s="158">
        <v>14.5502</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44771</v>
      </c>
      <c r="E50" s="158">
        <v>146.83750000000001</v>
      </c>
      <c r="F50" s="158">
        <v>0.79900000000000004</v>
      </c>
      <c r="G50" s="158">
        <v>2.6818</v>
      </c>
      <c r="H50" s="158">
        <v>1.552</v>
      </c>
      <c r="I50" s="158">
        <v>4.6097999999999999</v>
      </c>
      <c r="J50" s="158">
        <v>6.8491999999999997</v>
      </c>
      <c r="K50" s="158">
        <v>1.2435</v>
      </c>
      <c r="L50" s="158">
        <v>-1.9395</v>
      </c>
      <c r="M50" s="158">
        <v>-3.1842999999999999</v>
      </c>
      <c r="N50" s="158">
        <v>3.4104999999999999</v>
      </c>
      <c r="O50" s="158">
        <v>10.8284</v>
      </c>
      <c r="P50" s="158">
        <v>8.6662999999999997</v>
      </c>
      <c r="Q50" s="158">
        <v>9.8169000000000004</v>
      </c>
      <c r="R50" s="158">
        <v>15.9245</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44771</v>
      </c>
      <c r="E51" s="158">
        <v>17.719200000000001</v>
      </c>
      <c r="F51" s="158">
        <v>0.78890000000000005</v>
      </c>
      <c r="G51" s="158">
        <v>2.4344000000000001</v>
      </c>
      <c r="H51" s="158">
        <v>1.2942</v>
      </c>
      <c r="I51" s="158">
        <v>5.1041999999999996</v>
      </c>
      <c r="J51" s="158">
        <v>8.1031999999999993</v>
      </c>
      <c r="K51" s="158">
        <v>1.5468</v>
      </c>
      <c r="L51" s="158">
        <v>0.45639999999999997</v>
      </c>
      <c r="M51" s="158">
        <v>0.59150000000000003</v>
      </c>
      <c r="N51" s="158">
        <v>8.9674999999999994</v>
      </c>
      <c r="O51" s="158">
        <v>21.021000000000001</v>
      </c>
      <c r="P51" s="158"/>
      <c r="Q51" s="158">
        <v>20.7789</v>
      </c>
      <c r="R51" s="158">
        <v>27.3659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44771</v>
      </c>
      <c r="E52" s="158">
        <v>16.730499999999999</v>
      </c>
      <c r="F52" s="158">
        <v>0.78369999999999995</v>
      </c>
      <c r="G52" s="158">
        <v>2.4180000000000001</v>
      </c>
      <c r="H52" s="158">
        <v>1.2558</v>
      </c>
      <c r="I52" s="158">
        <v>5.0237999999999996</v>
      </c>
      <c r="J52" s="158">
        <v>7.9268999999999998</v>
      </c>
      <c r="K52" s="158">
        <v>1.04</v>
      </c>
      <c r="L52" s="158">
        <v>-0.54510000000000003</v>
      </c>
      <c r="M52" s="158">
        <v>-0.88800000000000001</v>
      </c>
      <c r="N52" s="158">
        <v>6.8284000000000002</v>
      </c>
      <c r="O52" s="158">
        <v>18.752300000000002</v>
      </c>
      <c r="P52" s="158"/>
      <c r="Q52" s="158">
        <v>18.511900000000001</v>
      </c>
      <c r="R52" s="158">
        <v>24.944700000000001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44771</v>
      </c>
      <c r="E57" s="158">
        <v>24.338000000000001</v>
      </c>
      <c r="F57" s="158">
        <v>1.2270000000000001</v>
      </c>
      <c r="G57" s="158">
        <v>3.0093000000000001</v>
      </c>
      <c r="H57" s="158">
        <v>2.0034000000000001</v>
      </c>
      <c r="I57" s="158">
        <v>5.0137999999999998</v>
      </c>
      <c r="J57" s="158">
        <v>7.5570000000000004</v>
      </c>
      <c r="K57" s="158">
        <v>1.2817000000000001</v>
      </c>
      <c r="L57" s="158">
        <v>0.2843</v>
      </c>
      <c r="M57" s="158">
        <v>-1.1534</v>
      </c>
      <c r="N57" s="158">
        <v>5.9325000000000001</v>
      </c>
      <c r="O57" s="158">
        <v>15.723699999999999</v>
      </c>
      <c r="P57" s="158">
        <v>12.520200000000001</v>
      </c>
      <c r="Q57" s="158">
        <v>13.537800000000001</v>
      </c>
      <c r="R57" s="158">
        <v>21.701899999999998</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44771</v>
      </c>
      <c r="E58" s="158">
        <v>21.713999999999999</v>
      </c>
      <c r="F58" s="158">
        <v>1.2213000000000001</v>
      </c>
      <c r="G58" s="158">
        <v>2.9977999999999998</v>
      </c>
      <c r="H58" s="158">
        <v>1.9772000000000001</v>
      </c>
      <c r="I58" s="158">
        <v>4.9593999999999996</v>
      </c>
      <c r="J58" s="158">
        <v>7.4311999999999996</v>
      </c>
      <c r="K58" s="158">
        <v>0.93430000000000002</v>
      </c>
      <c r="L58" s="158">
        <v>-0.39450000000000002</v>
      </c>
      <c r="M58" s="158">
        <v>-2.1760000000000002</v>
      </c>
      <c r="N58" s="158">
        <v>4.4595000000000002</v>
      </c>
      <c r="O58" s="158">
        <v>14.0365</v>
      </c>
      <c r="P58" s="158">
        <v>10.8249</v>
      </c>
      <c r="Q58" s="158">
        <v>11.703799999999999</v>
      </c>
      <c r="R58" s="158">
        <v>19.972799999999999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44771</v>
      </c>
      <c r="E59" s="158">
        <v>15.7821</v>
      </c>
      <c r="F59" s="158">
        <v>0.97050000000000003</v>
      </c>
      <c r="G59" s="158">
        <v>2.331</v>
      </c>
      <c r="H59" s="158">
        <v>1.2366999999999999</v>
      </c>
      <c r="I59" s="158">
        <v>3.5720000000000001</v>
      </c>
      <c r="J59" s="158">
        <v>6.3003999999999998</v>
      </c>
      <c r="K59" s="158">
        <v>2.3071000000000002</v>
      </c>
      <c r="L59" s="158">
        <v>1.6173999999999999</v>
      </c>
      <c r="M59" s="158">
        <v>-2.8405</v>
      </c>
      <c r="N59" s="158">
        <v>4.1612999999999998</v>
      </c>
      <c r="O59" s="158">
        <v>14.740600000000001</v>
      </c>
      <c r="P59" s="158"/>
      <c r="Q59" s="158">
        <v>12.5001</v>
      </c>
      <c r="R59" s="158">
        <v>16.278300000000002</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44771</v>
      </c>
      <c r="E60" s="158">
        <v>14.8314</v>
      </c>
      <c r="F60" s="158">
        <v>0.96599999999999997</v>
      </c>
      <c r="G60" s="158">
        <v>2.3180000000000001</v>
      </c>
      <c r="H60" s="158">
        <v>1.2071000000000001</v>
      </c>
      <c r="I60" s="158">
        <v>3.512</v>
      </c>
      <c r="J60" s="158">
        <v>6.1699000000000002</v>
      </c>
      <c r="K60" s="158">
        <v>1.9053</v>
      </c>
      <c r="L60" s="158">
        <v>0.80130000000000001</v>
      </c>
      <c r="M60" s="158">
        <v>-3.9952000000000001</v>
      </c>
      <c r="N60" s="158">
        <v>2.5146000000000002</v>
      </c>
      <c r="O60" s="158">
        <v>12.891299999999999</v>
      </c>
      <c r="P60" s="158"/>
      <c r="Q60" s="158">
        <v>10.7102</v>
      </c>
      <c r="R60" s="158">
        <v>14.4102</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44771</v>
      </c>
      <c r="E61" s="158">
        <v>15.0588</v>
      </c>
      <c r="F61" s="158">
        <v>1.0556000000000001</v>
      </c>
      <c r="G61" s="158">
        <v>2.7238000000000002</v>
      </c>
      <c r="H61" s="158">
        <v>1.4915</v>
      </c>
      <c r="I61" s="158">
        <v>4.8364000000000003</v>
      </c>
      <c r="J61" s="158">
        <v>6.6501999999999999</v>
      </c>
      <c r="K61" s="158">
        <v>-0.31509999999999999</v>
      </c>
      <c r="L61" s="158">
        <v>-0.2233</v>
      </c>
      <c r="M61" s="158">
        <v>-1.3998999999999999</v>
      </c>
      <c r="N61" s="158">
        <v>7.6597999999999997</v>
      </c>
      <c r="O61" s="158">
        <v>13.0199</v>
      </c>
      <c r="P61" s="158"/>
      <c r="Q61" s="158">
        <v>10.113300000000001</v>
      </c>
      <c r="R61" s="158">
        <v>19.346699999999998</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44771</v>
      </c>
      <c r="E62" s="158">
        <v>13.966699999999999</v>
      </c>
      <c r="F62" s="158">
        <v>1.0498000000000001</v>
      </c>
      <c r="G62" s="158">
        <v>2.7069000000000001</v>
      </c>
      <c r="H62" s="158">
        <v>1.4542999999999999</v>
      </c>
      <c r="I62" s="158">
        <v>4.7591999999999999</v>
      </c>
      <c r="J62" s="158">
        <v>6.4802999999999997</v>
      </c>
      <c r="K62" s="158">
        <v>-0.79910000000000003</v>
      </c>
      <c r="L62" s="158">
        <v>-1.1556999999999999</v>
      </c>
      <c r="M62" s="158">
        <v>-2.7814999999999999</v>
      </c>
      <c r="N62" s="158">
        <v>5.6673999999999998</v>
      </c>
      <c r="O62" s="158">
        <v>10.9946</v>
      </c>
      <c r="P62" s="158"/>
      <c r="Q62" s="158">
        <v>8.1796000000000006</v>
      </c>
      <c r="R62" s="158">
        <v>17.127300000000002</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44771</v>
      </c>
      <c r="E63" s="158">
        <v>66.052599999999998</v>
      </c>
      <c r="F63" s="158">
        <v>1.0419</v>
      </c>
      <c r="G63" s="158">
        <v>2.7993999999999999</v>
      </c>
      <c r="H63" s="158">
        <v>1.8033999999999999</v>
      </c>
      <c r="I63" s="158">
        <v>4.8048000000000002</v>
      </c>
      <c r="J63" s="158">
        <v>6.8510999999999997</v>
      </c>
      <c r="K63" s="158">
        <v>0.30740000000000001</v>
      </c>
      <c r="L63" s="158">
        <v>0.50719999999999998</v>
      </c>
      <c r="M63" s="158">
        <v>0.16800000000000001</v>
      </c>
      <c r="N63" s="158">
        <v>6.7279</v>
      </c>
      <c r="O63" s="158">
        <v>8.3824000000000005</v>
      </c>
      <c r="P63" s="158">
        <v>4.7248999999999999</v>
      </c>
      <c r="Q63" s="158">
        <v>11.6401</v>
      </c>
      <c r="R63" s="158">
        <v>23.9848</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44771</v>
      </c>
      <c r="E64" s="158">
        <v>72.6952</v>
      </c>
      <c r="F64" s="158">
        <v>1.044</v>
      </c>
      <c r="G64" s="158">
        <v>2.8058000000000001</v>
      </c>
      <c r="H64" s="158">
        <v>1.8179000000000001</v>
      </c>
      <c r="I64" s="158">
        <v>4.835</v>
      </c>
      <c r="J64" s="158">
        <v>6.9156000000000004</v>
      </c>
      <c r="K64" s="158">
        <v>0.49480000000000002</v>
      </c>
      <c r="L64" s="158">
        <v>0.89059999999999995</v>
      </c>
      <c r="M64" s="158">
        <v>0.74309999999999998</v>
      </c>
      <c r="N64" s="158">
        <v>7.5381999999999998</v>
      </c>
      <c r="O64" s="158">
        <v>9.2211999999999996</v>
      </c>
      <c r="P64" s="158">
        <v>5.7240000000000002</v>
      </c>
      <c r="Q64" s="158">
        <v>11.427899999999999</v>
      </c>
      <c r="R64" s="158">
        <v>24.946100000000001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44771</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44771</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44771</v>
      </c>
      <c r="E69" s="158">
        <v>88.72</v>
      </c>
      <c r="F69" s="158">
        <v>0.84109999999999996</v>
      </c>
      <c r="G69" s="158">
        <v>1.9184000000000001</v>
      </c>
      <c r="H69" s="158">
        <v>0.80669999999999997</v>
      </c>
      <c r="I69" s="158">
        <v>4.4993999999999996</v>
      </c>
      <c r="J69" s="158">
        <v>5.8963999999999999</v>
      </c>
      <c r="K69" s="158">
        <v>-1.0814999999999999</v>
      </c>
      <c r="L69" s="158">
        <v>-4.8068999999999997</v>
      </c>
      <c r="M69" s="158">
        <v>-10.011200000000001</v>
      </c>
      <c r="N69" s="158">
        <v>-4.5096999999999996</v>
      </c>
      <c r="O69" s="158">
        <v>10.209300000000001</v>
      </c>
      <c r="P69" s="158">
        <v>6.3308</v>
      </c>
      <c r="Q69" s="158">
        <v>12.5307</v>
      </c>
      <c r="R69" s="158">
        <v>15.705</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44771</v>
      </c>
      <c r="E70" s="158">
        <v>100.98</v>
      </c>
      <c r="F70" s="158">
        <v>0.85899999999999999</v>
      </c>
      <c r="G70" s="158">
        <v>1.9484999999999999</v>
      </c>
      <c r="H70" s="158">
        <v>0.84889999999999999</v>
      </c>
      <c r="I70" s="158">
        <v>4.5774999999999997</v>
      </c>
      <c r="J70" s="158">
        <v>6.0491000000000001</v>
      </c>
      <c r="K70" s="158">
        <v>-0.68840000000000001</v>
      </c>
      <c r="L70" s="158">
        <v>-4.0479000000000003</v>
      </c>
      <c r="M70" s="158">
        <v>-8.9367999999999999</v>
      </c>
      <c r="N70" s="158">
        <v>-2.9504999999999999</v>
      </c>
      <c r="O70" s="158">
        <v>12.0121</v>
      </c>
      <c r="P70" s="158">
        <v>7.9893999999999998</v>
      </c>
      <c r="Q70" s="158">
        <v>11.0922</v>
      </c>
      <c r="R70" s="158">
        <v>17.6052</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44771</v>
      </c>
      <c r="E71" s="158">
        <v>283.08920000000001</v>
      </c>
      <c r="F71" s="158">
        <v>0.56289999999999996</v>
      </c>
      <c r="G71" s="158">
        <v>1.3353999999999999</v>
      </c>
      <c r="H71" s="158">
        <v>0.79</v>
      </c>
      <c r="I71" s="158">
        <v>3.5973000000000002</v>
      </c>
      <c r="J71" s="158">
        <v>6.6513</v>
      </c>
      <c r="K71" s="158">
        <v>-1.0144</v>
      </c>
      <c r="L71" s="158">
        <v>4.0803000000000003</v>
      </c>
      <c r="M71" s="158">
        <v>5.6638000000000002</v>
      </c>
      <c r="N71" s="158">
        <v>8.1954999999999991</v>
      </c>
      <c r="O71" s="158">
        <v>27.925699999999999</v>
      </c>
      <c r="P71" s="158">
        <v>17.728899999999999</v>
      </c>
      <c r="Q71" s="158">
        <v>16.932099999999998</v>
      </c>
      <c r="R71" s="158">
        <v>39.509399999999999</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44771</v>
      </c>
      <c r="E72" s="158">
        <v>295.78969999999998</v>
      </c>
      <c r="F72" s="158">
        <v>0.56769999999999998</v>
      </c>
      <c r="G72" s="158">
        <v>1.3508</v>
      </c>
      <c r="H72" s="158">
        <v>0.82479999999999998</v>
      </c>
      <c r="I72" s="158">
        <v>3.6678000000000002</v>
      </c>
      <c r="J72" s="158">
        <v>6.8061999999999996</v>
      </c>
      <c r="K72" s="158">
        <v>-0.58709999999999996</v>
      </c>
      <c r="L72" s="158">
        <v>4.9706999999999999</v>
      </c>
      <c r="M72" s="158">
        <v>6.7458999999999998</v>
      </c>
      <c r="N72" s="158">
        <v>9.3186</v>
      </c>
      <c r="O72" s="158">
        <v>29.140999999999998</v>
      </c>
      <c r="P72" s="158">
        <v>18.671399999999998</v>
      </c>
      <c r="Q72" s="158">
        <v>17.458400000000001</v>
      </c>
      <c r="R72" s="158">
        <v>40.289400000000001</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44771</v>
      </c>
      <c r="E73" s="158">
        <v>217.672</v>
      </c>
      <c r="F73" s="158">
        <v>0.94179999999999997</v>
      </c>
      <c r="G73" s="158">
        <v>2.8218000000000001</v>
      </c>
      <c r="H73" s="158">
        <v>1.9884999999999999</v>
      </c>
      <c r="I73" s="158">
        <v>4.4414999999999996</v>
      </c>
      <c r="J73" s="158">
        <v>7.1193999999999997</v>
      </c>
      <c r="K73" s="158">
        <v>-0.2175</v>
      </c>
      <c r="L73" s="158">
        <v>1.1472</v>
      </c>
      <c r="M73" s="158">
        <v>-0.88200000000000001</v>
      </c>
      <c r="N73" s="158">
        <v>7.2118000000000002</v>
      </c>
      <c r="O73" s="158">
        <v>14.973800000000001</v>
      </c>
      <c r="P73" s="158">
        <v>12.0367</v>
      </c>
      <c r="Q73" s="158">
        <v>15.0746</v>
      </c>
      <c r="R73" s="158">
        <v>21.126799999999999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44771</v>
      </c>
      <c r="E74" s="158">
        <v>96.825289105028702</v>
      </c>
      <c r="F74" s="158">
        <v>0.94179999999999997</v>
      </c>
      <c r="G74" s="158">
        <v>2.8216999999999999</v>
      </c>
      <c r="H74" s="158">
        <v>1.9884999999999999</v>
      </c>
      <c r="I74" s="158">
        <v>4.4416000000000002</v>
      </c>
      <c r="J74" s="158">
        <v>7.1195000000000004</v>
      </c>
      <c r="K74" s="158">
        <v>-0.21709999999999999</v>
      </c>
      <c r="L74" s="158">
        <v>1.1476</v>
      </c>
      <c r="M74" s="158">
        <v>-0.88109999999999999</v>
      </c>
      <c r="N74" s="158">
        <v>7.2125000000000004</v>
      </c>
      <c r="O74" s="158">
        <v>14.8408</v>
      </c>
      <c r="P74" s="158">
        <v>11.8735</v>
      </c>
      <c r="Q74" s="158">
        <v>14.9846</v>
      </c>
      <c r="R74" s="158">
        <v>21.127300000000002</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44771</v>
      </c>
      <c r="E75" s="158">
        <v>477.59363616341199</v>
      </c>
      <c r="F75" s="158">
        <v>0.93989999999999996</v>
      </c>
      <c r="G75" s="158">
        <v>2.8157999999999999</v>
      </c>
      <c r="H75" s="158">
        <v>1.9745999999999999</v>
      </c>
      <c r="I75" s="158">
        <v>4.4131</v>
      </c>
      <c r="J75" s="158">
        <v>7.0585000000000004</v>
      </c>
      <c r="K75" s="158">
        <v>-0.38179999999999997</v>
      </c>
      <c r="L75" s="158">
        <v>0.79290000000000005</v>
      </c>
      <c r="M75" s="158">
        <v>-1.4057999999999999</v>
      </c>
      <c r="N75" s="158">
        <v>6.4565999999999999</v>
      </c>
      <c r="O75" s="158">
        <v>14.195</v>
      </c>
      <c r="P75" s="158">
        <v>11.1836</v>
      </c>
      <c r="Q75" s="158">
        <v>15.630100000000001</v>
      </c>
      <c r="R75" s="158">
        <v>20.288399999999999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44771</v>
      </c>
      <c r="E76" s="158">
        <v>431.61231468722798</v>
      </c>
      <c r="F76" s="158">
        <v>0.93989999999999996</v>
      </c>
      <c r="G76" s="158">
        <v>2.8157000000000001</v>
      </c>
      <c r="H76" s="158">
        <v>1.9744999999999999</v>
      </c>
      <c r="I76" s="158">
        <v>4.4130000000000003</v>
      </c>
      <c r="J76" s="158">
        <v>7.0586000000000002</v>
      </c>
      <c r="K76" s="158">
        <v>-0.3821</v>
      </c>
      <c r="L76" s="158">
        <v>0.79279999999999995</v>
      </c>
      <c r="M76" s="158">
        <v>-1.4055</v>
      </c>
      <c r="N76" s="158">
        <v>6.4574999999999996</v>
      </c>
      <c r="O76" s="158">
        <v>14.0657</v>
      </c>
      <c r="P76" s="158">
        <v>11.022</v>
      </c>
      <c r="Q76" s="158">
        <v>15.2079</v>
      </c>
      <c r="R76" s="158">
        <v>20.290099999999999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44771</v>
      </c>
      <c r="E77" s="158">
        <v>24.767800000000001</v>
      </c>
      <c r="F77" s="158">
        <v>1.0708</v>
      </c>
      <c r="G77" s="158">
        <v>2.8485999999999998</v>
      </c>
      <c r="H77" s="158">
        <v>1.825</v>
      </c>
      <c r="I77" s="158">
        <v>4.8949999999999996</v>
      </c>
      <c r="J77" s="158">
        <v>6.7706</v>
      </c>
      <c r="K77" s="158">
        <v>1.4529000000000001</v>
      </c>
      <c r="L77" s="158">
        <v>2.0503</v>
      </c>
      <c r="M77" s="158">
        <v>-0.65780000000000005</v>
      </c>
      <c r="N77" s="158">
        <v>7.1494</v>
      </c>
      <c r="O77" s="158">
        <v>13.185</v>
      </c>
      <c r="P77" s="158">
        <v>9.3062000000000005</v>
      </c>
      <c r="Q77" s="158">
        <v>11.0627</v>
      </c>
      <c r="R77" s="158">
        <v>17.454000000000001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44771</v>
      </c>
      <c r="E78" s="158">
        <v>22.7075</v>
      </c>
      <c r="F78" s="158">
        <v>1.0669</v>
      </c>
      <c r="G78" s="158">
        <v>2.8359000000000001</v>
      </c>
      <c r="H78" s="158">
        <v>1.7954000000000001</v>
      </c>
      <c r="I78" s="158">
        <v>4.8346999999999998</v>
      </c>
      <c r="J78" s="158">
        <v>6.6384999999999996</v>
      </c>
      <c r="K78" s="158">
        <v>1.0727</v>
      </c>
      <c r="L78" s="158">
        <v>1.2873000000000001</v>
      </c>
      <c r="M78" s="158">
        <v>-1.7706</v>
      </c>
      <c r="N78" s="158">
        <v>5.5471000000000004</v>
      </c>
      <c r="O78" s="158">
        <v>11.488799999999999</v>
      </c>
      <c r="P78" s="158">
        <v>7.8882000000000003</v>
      </c>
      <c r="Q78" s="158">
        <v>9.9544999999999995</v>
      </c>
      <c r="R78" s="158">
        <v>15.6942</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44771</v>
      </c>
      <c r="E79" s="158">
        <v>109.61879999999999</v>
      </c>
      <c r="F79" s="158">
        <v>1.1284000000000001</v>
      </c>
      <c r="G79" s="158">
        <v>2.6013000000000002</v>
      </c>
      <c r="H79" s="158">
        <v>1.7844</v>
      </c>
      <c r="I79" s="158">
        <v>4.4386999999999999</v>
      </c>
      <c r="J79" s="158">
        <v>6.343</v>
      </c>
      <c r="K79" s="158">
        <v>0.97170000000000001</v>
      </c>
      <c r="L79" s="158">
        <v>3.3399999999999999E-2</v>
      </c>
      <c r="M79" s="158">
        <v>-3.0951</v>
      </c>
      <c r="N79" s="158">
        <v>6.1786000000000003</v>
      </c>
      <c r="O79" s="158">
        <v>14.0632</v>
      </c>
      <c r="P79" s="158">
        <v>9.6035000000000004</v>
      </c>
      <c r="Q79" s="158">
        <v>11.200699999999999</v>
      </c>
      <c r="R79" s="158">
        <v>21.162800000000001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44771</v>
      </c>
      <c r="E80" s="158">
        <v>121.3721</v>
      </c>
      <c r="F80" s="158">
        <v>1.1317999999999999</v>
      </c>
      <c r="G80" s="158">
        <v>2.6114999999999999</v>
      </c>
      <c r="H80" s="158">
        <v>1.8079000000000001</v>
      </c>
      <c r="I80" s="158">
        <v>4.4870999999999999</v>
      </c>
      <c r="J80" s="158">
        <v>6.4484000000000004</v>
      </c>
      <c r="K80" s="158">
        <v>1.2759</v>
      </c>
      <c r="L80" s="158">
        <v>0.63759999999999994</v>
      </c>
      <c r="M80" s="158">
        <v>-2.206</v>
      </c>
      <c r="N80" s="158">
        <v>7.4946000000000002</v>
      </c>
      <c r="O80" s="158">
        <v>15.476100000000001</v>
      </c>
      <c r="P80" s="158">
        <v>10.971500000000001</v>
      </c>
      <c r="Q80" s="158">
        <v>14.0587</v>
      </c>
      <c r="R80" s="158">
        <v>22.6525</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44771</v>
      </c>
      <c r="E83" s="158">
        <v>330.27080000000001</v>
      </c>
      <c r="F83" s="158">
        <v>0.66839999999999999</v>
      </c>
      <c r="G83" s="158">
        <v>2.0914000000000001</v>
      </c>
      <c r="H83" s="158">
        <v>1.1521999999999999</v>
      </c>
      <c r="I83" s="158">
        <v>4.3940999999999999</v>
      </c>
      <c r="J83" s="158">
        <v>6.1957000000000004</v>
      </c>
      <c r="K83" s="158">
        <v>2.0787</v>
      </c>
      <c r="L83" s="158">
        <v>0.8115</v>
      </c>
      <c r="M83" s="158">
        <v>-0.2732</v>
      </c>
      <c r="N83" s="158">
        <v>7.9922000000000004</v>
      </c>
      <c r="O83" s="158">
        <v>14.151400000000001</v>
      </c>
      <c r="P83" s="158">
        <v>9.5465</v>
      </c>
      <c r="Q83" s="158">
        <v>13.3795</v>
      </c>
      <c r="R83" s="158">
        <v>22.555199999999999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44771</v>
      </c>
      <c r="E84" s="158">
        <v>412.311475320493</v>
      </c>
      <c r="F84" s="158">
        <v>0.66569999999999996</v>
      </c>
      <c r="G84" s="158">
        <v>2.0832000000000002</v>
      </c>
      <c r="H84" s="158">
        <v>1.1333</v>
      </c>
      <c r="I84" s="158">
        <v>4.3555999999999999</v>
      </c>
      <c r="J84" s="158">
        <v>6.1121999999999996</v>
      </c>
      <c r="K84" s="158">
        <v>1.8347</v>
      </c>
      <c r="L84" s="158">
        <v>0.33450000000000002</v>
      </c>
      <c r="M84" s="158">
        <v>-0.97899999999999998</v>
      </c>
      <c r="N84" s="158">
        <v>6.9732000000000003</v>
      </c>
      <c r="O84" s="158">
        <v>13.0169</v>
      </c>
      <c r="P84" s="158">
        <v>8.2609999999999992</v>
      </c>
      <c r="Q84" s="158">
        <v>14.872</v>
      </c>
      <c r="R84" s="158">
        <v>21.3674</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44771</v>
      </c>
      <c r="E85" s="158">
        <v>12.44</v>
      </c>
      <c r="F85" s="158">
        <v>0.81040000000000001</v>
      </c>
      <c r="G85" s="158">
        <v>2.5556000000000001</v>
      </c>
      <c r="H85" s="158">
        <v>1.5509999999999999</v>
      </c>
      <c r="I85" s="158">
        <v>4.2748999999999997</v>
      </c>
      <c r="J85" s="158">
        <v>6.9646999999999997</v>
      </c>
      <c r="K85" s="158">
        <v>0.2417</v>
      </c>
      <c r="L85" s="158">
        <v>-0.55959999999999999</v>
      </c>
      <c r="M85" s="158">
        <v>-3.5659000000000001</v>
      </c>
      <c r="N85" s="158">
        <v>3.9264999999999999</v>
      </c>
      <c r="O85" s="158"/>
      <c r="P85" s="158"/>
      <c r="Q85" s="158">
        <v>14.5143</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44771</v>
      </c>
      <c r="E86" s="158">
        <v>12.21</v>
      </c>
      <c r="F86" s="158">
        <v>0.82579999999999998</v>
      </c>
      <c r="G86" s="158">
        <v>2.5188999999999999</v>
      </c>
      <c r="H86" s="158">
        <v>1.5807</v>
      </c>
      <c r="I86" s="158">
        <v>4.1809000000000003</v>
      </c>
      <c r="J86" s="158">
        <v>6.9177</v>
      </c>
      <c r="K86" s="158">
        <v>0</v>
      </c>
      <c r="L86" s="158">
        <v>-1.0535000000000001</v>
      </c>
      <c r="M86" s="158">
        <v>-4.3853</v>
      </c>
      <c r="N86" s="158">
        <v>2.6913</v>
      </c>
      <c r="O86" s="158"/>
      <c r="P86" s="158"/>
      <c r="Q86" s="158">
        <v>13.195399999999999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44771</v>
      </c>
      <c r="E87" s="158">
        <v>263.12299999999999</v>
      </c>
      <c r="F87" s="158">
        <v>0.49509999999999998</v>
      </c>
      <c r="G87" s="158">
        <v>1.7622</v>
      </c>
      <c r="H87" s="158">
        <v>0.87770000000000004</v>
      </c>
      <c r="I87" s="158">
        <v>3.7080000000000002</v>
      </c>
      <c r="J87" s="158">
        <v>6.5688000000000004</v>
      </c>
      <c r="K87" s="158">
        <v>2.2397999999999998</v>
      </c>
      <c r="L87" s="158">
        <v>0.74770000000000003</v>
      </c>
      <c r="M87" s="158">
        <v>-0.69820000000000004</v>
      </c>
      <c r="N87" s="158">
        <v>7.2298</v>
      </c>
      <c r="O87" s="158">
        <v>15.9671</v>
      </c>
      <c r="P87" s="158">
        <v>9.7683999999999997</v>
      </c>
      <c r="Q87" s="158">
        <v>12.093500000000001</v>
      </c>
      <c r="R87" s="158">
        <v>25.941299999999998</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44771</v>
      </c>
      <c r="E88" s="158">
        <v>255.62267161829001</v>
      </c>
      <c r="F88" s="158">
        <v>0.49330000000000002</v>
      </c>
      <c r="G88" s="158">
        <v>1.7567999999999999</v>
      </c>
      <c r="H88" s="158">
        <v>0.86550000000000005</v>
      </c>
      <c r="I88" s="158">
        <v>3.6827999999999999</v>
      </c>
      <c r="J88" s="158">
        <v>6.5125999999999999</v>
      </c>
      <c r="K88" s="158">
        <v>2.0889000000000002</v>
      </c>
      <c r="L88" s="158">
        <v>0.45300000000000001</v>
      </c>
      <c r="M88" s="158">
        <v>-1.1465000000000001</v>
      </c>
      <c r="N88" s="158">
        <v>6.5789999999999997</v>
      </c>
      <c r="O88" s="158">
        <v>15.1547</v>
      </c>
      <c r="P88" s="158">
        <v>8.9947999999999997</v>
      </c>
      <c r="Q88" s="158">
        <v>12.4657</v>
      </c>
      <c r="R88" s="158">
        <v>25.084099999999999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0.84927638888888879</v>
      </c>
      <c r="G89" s="160">
        <v>2.362969444444444</v>
      </c>
      <c r="H89" s="160">
        <v>1.4439833333333334</v>
      </c>
      <c r="I89" s="160">
        <v>4.3680972222222216</v>
      </c>
      <c r="J89" s="160">
        <v>6.667558333333333</v>
      </c>
      <c r="K89" s="160">
        <v>0.23585416666666661</v>
      </c>
      <c r="L89" s="160">
        <v>-0.43988194444444439</v>
      </c>
      <c r="M89" s="160">
        <v>-1.9527027777777783</v>
      </c>
      <c r="N89" s="160">
        <v>5.0511277777777774</v>
      </c>
      <c r="O89" s="160">
        <v>15.328448529411757</v>
      </c>
      <c r="P89" s="160">
        <v>10.175481481481484</v>
      </c>
      <c r="Q89" s="160">
        <v>12.449609722222222</v>
      </c>
      <c r="R89" s="160">
        <v>21.734199999999998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0.89969999999999994</v>
      </c>
      <c r="G90" s="160">
        <v>2.4359999999999999</v>
      </c>
      <c r="H90" s="160">
        <v>1.4842</v>
      </c>
      <c r="I90" s="160">
        <v>4.4932499999999997</v>
      </c>
      <c r="J90" s="160">
        <v>6.7880500000000001</v>
      </c>
      <c r="K90" s="160">
        <v>0.32855000000000001</v>
      </c>
      <c r="L90" s="160">
        <v>1.67E-2</v>
      </c>
      <c r="M90" s="160">
        <v>-2.32795</v>
      </c>
      <c r="N90" s="160">
        <v>5.0580499999999997</v>
      </c>
      <c r="O90" s="160">
        <v>14.751799999999999</v>
      </c>
      <c r="P90" s="160">
        <v>9.899049999999999</v>
      </c>
      <c r="Q90" s="160">
        <v>12.54</v>
      </c>
      <c r="R90" s="160">
        <v>21.145050000000001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44771</v>
      </c>
      <c r="E93" s="158">
        <v>21.8065</v>
      </c>
      <c r="F93" s="158">
        <v>-5.5899999999999998E-2</v>
      </c>
      <c r="G93" s="158">
        <v>-8.8400000000000006E-2</v>
      </c>
      <c r="H93" s="158">
        <v>-7.8399999999999997E-2</v>
      </c>
      <c r="I93" s="158">
        <v>2.4299999999999999E-2</v>
      </c>
      <c r="J93" s="158">
        <v>0.10100000000000001</v>
      </c>
      <c r="K93" s="158">
        <v>0.58160000000000001</v>
      </c>
      <c r="L93" s="158">
        <v>1.4194</v>
      </c>
      <c r="M93" s="158">
        <v>2.3227000000000002</v>
      </c>
      <c r="N93" s="158">
        <v>3.0909</v>
      </c>
      <c r="O93" s="158">
        <v>3.9952000000000001</v>
      </c>
      <c r="P93" s="158">
        <v>4.8714000000000004</v>
      </c>
      <c r="Q93" s="158">
        <v>6.1699000000000002</v>
      </c>
      <c r="R93" s="158">
        <v>3.5735000000000001</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44771</v>
      </c>
      <c r="E94" s="158">
        <v>23.025600000000001</v>
      </c>
      <c r="F94" s="158">
        <v>-5.3800000000000001E-2</v>
      </c>
      <c r="G94" s="158">
        <v>-8.2400000000000001E-2</v>
      </c>
      <c r="H94" s="158">
        <v>-6.4699999999999994E-2</v>
      </c>
      <c r="I94" s="158">
        <v>5.1700000000000003E-2</v>
      </c>
      <c r="J94" s="158">
        <v>0.15920000000000001</v>
      </c>
      <c r="K94" s="158">
        <v>0.75880000000000003</v>
      </c>
      <c r="L94" s="158">
        <v>1.7702</v>
      </c>
      <c r="M94" s="158">
        <v>2.8506999999999998</v>
      </c>
      <c r="N94" s="158">
        <v>3.8003</v>
      </c>
      <c r="O94" s="158">
        <v>4.6535000000000002</v>
      </c>
      <c r="P94" s="158">
        <v>5.5250000000000004</v>
      </c>
      <c r="Q94" s="158">
        <v>6.7972000000000001</v>
      </c>
      <c r="R94" s="158">
        <v>4.2544000000000004</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44771</v>
      </c>
      <c r="E95" s="158">
        <v>16.384799999999998</v>
      </c>
      <c r="F95" s="158">
        <v>-5.1900000000000002E-2</v>
      </c>
      <c r="G95" s="158">
        <v>-7.1999999999999995E-2</v>
      </c>
      <c r="H95" s="158">
        <v>-9.3899999999999997E-2</v>
      </c>
      <c r="I95" s="158">
        <v>4.82E-2</v>
      </c>
      <c r="J95" s="158">
        <v>0.1051</v>
      </c>
      <c r="K95" s="158">
        <v>0.74460000000000004</v>
      </c>
      <c r="L95" s="158">
        <v>1.8987000000000001</v>
      </c>
      <c r="M95" s="158">
        <v>3.2757000000000001</v>
      </c>
      <c r="N95" s="158">
        <v>4.3611000000000004</v>
      </c>
      <c r="O95" s="158">
        <v>4.806</v>
      </c>
      <c r="P95" s="158">
        <v>5.6651999999999996</v>
      </c>
      <c r="Q95" s="158">
        <v>6.3982000000000001</v>
      </c>
      <c r="R95" s="158">
        <v>4.4004000000000003</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44771</v>
      </c>
      <c r="E96" s="158">
        <v>15.391400000000001</v>
      </c>
      <c r="F96" s="158">
        <v>-5.3900000000000003E-2</v>
      </c>
      <c r="G96" s="158">
        <v>-7.7899999999999997E-2</v>
      </c>
      <c r="H96" s="158">
        <v>-0.1084</v>
      </c>
      <c r="I96" s="158">
        <v>1.95E-2</v>
      </c>
      <c r="J96" s="158">
        <v>4.4200000000000003E-2</v>
      </c>
      <c r="K96" s="158">
        <v>0.55859999999999999</v>
      </c>
      <c r="L96" s="158">
        <v>1.5229999999999999</v>
      </c>
      <c r="M96" s="158">
        <v>2.7059000000000002</v>
      </c>
      <c r="N96" s="158">
        <v>3.5914000000000001</v>
      </c>
      <c r="O96" s="158">
        <v>4.0362999999999998</v>
      </c>
      <c r="P96" s="158">
        <v>4.8705999999999996</v>
      </c>
      <c r="Q96" s="158">
        <v>5.5655999999999999</v>
      </c>
      <c r="R96" s="158">
        <v>3.6242999999999999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44771</v>
      </c>
      <c r="E97" s="158">
        <v>11.868600000000001</v>
      </c>
      <c r="F97" s="158">
        <v>2.3599999999999999E-2</v>
      </c>
      <c r="G97" s="158">
        <v>-5.8900000000000001E-2</v>
      </c>
      <c r="H97" s="158">
        <v>-9.6799999999999997E-2</v>
      </c>
      <c r="I97" s="158">
        <v>1.6899999999999998E-2</v>
      </c>
      <c r="J97" s="158">
        <v>5.9900000000000002E-2</v>
      </c>
      <c r="K97" s="158">
        <v>0.54300000000000004</v>
      </c>
      <c r="L97" s="158">
        <v>1.1496999999999999</v>
      </c>
      <c r="M97" s="158">
        <v>1.8729</v>
      </c>
      <c r="N97" s="158">
        <v>2.3595999999999999</v>
      </c>
      <c r="O97" s="158">
        <v>3.4032</v>
      </c>
      <c r="P97" s="158"/>
      <c r="Q97" s="158">
        <v>4.2508999999999997</v>
      </c>
      <c r="R97" s="158">
        <v>2.8411</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44771</v>
      </c>
      <c r="E98" s="158">
        <v>11.567500000000001</v>
      </c>
      <c r="F98" s="158">
        <v>2.2499999999999999E-2</v>
      </c>
      <c r="G98" s="158">
        <v>-6.2199999999999998E-2</v>
      </c>
      <c r="H98" s="158">
        <v>-0.1045</v>
      </c>
      <c r="I98" s="158">
        <v>8.9999999999999998E-4</v>
      </c>
      <c r="J98" s="158">
        <v>2.5100000000000001E-2</v>
      </c>
      <c r="K98" s="158">
        <v>0.43590000000000001</v>
      </c>
      <c r="L98" s="158">
        <v>0.93359999999999999</v>
      </c>
      <c r="M98" s="158">
        <v>1.5468</v>
      </c>
      <c r="N98" s="158">
        <v>1.9145000000000001</v>
      </c>
      <c r="O98" s="158">
        <v>2.7557</v>
      </c>
      <c r="P98" s="158"/>
      <c r="Q98" s="158">
        <v>3.6019000000000001</v>
      </c>
      <c r="R98" s="158">
        <v>2.2555999999999998</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44771</v>
      </c>
      <c r="E99" s="158">
        <v>13.682700000000001</v>
      </c>
      <c r="F99" s="158">
        <v>-1.46E-2</v>
      </c>
      <c r="G99" s="158">
        <v>-0.1139</v>
      </c>
      <c r="H99" s="158">
        <v>-0.1022</v>
      </c>
      <c r="I99" s="158">
        <v>4.02E-2</v>
      </c>
      <c r="J99" s="158">
        <v>9.2899999999999996E-2</v>
      </c>
      <c r="K99" s="158">
        <v>0.6</v>
      </c>
      <c r="L99" s="158">
        <v>1.6092</v>
      </c>
      <c r="M99" s="158">
        <v>2.5535999999999999</v>
      </c>
      <c r="N99" s="158">
        <v>3.5627</v>
      </c>
      <c r="O99" s="158">
        <v>4.6738</v>
      </c>
      <c r="P99" s="158">
        <v>5.5666000000000002</v>
      </c>
      <c r="Q99" s="158">
        <v>5.7732999999999999</v>
      </c>
      <c r="R99" s="158">
        <v>4.117</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44771</v>
      </c>
      <c r="E100" s="158">
        <v>13.223100000000001</v>
      </c>
      <c r="F100" s="158">
        <v>-1.5900000000000001E-2</v>
      </c>
      <c r="G100" s="158">
        <v>-0.1186</v>
      </c>
      <c r="H100" s="158">
        <v>-0.1133</v>
      </c>
      <c r="I100" s="158">
        <v>1.66E-2</v>
      </c>
      <c r="J100" s="158">
        <v>4.24E-2</v>
      </c>
      <c r="K100" s="158">
        <v>0.43980000000000002</v>
      </c>
      <c r="L100" s="158">
        <v>1.2644</v>
      </c>
      <c r="M100" s="158">
        <v>2.0222000000000002</v>
      </c>
      <c r="N100" s="158">
        <v>2.8475000000000001</v>
      </c>
      <c r="O100" s="158">
        <v>4.0118999999999998</v>
      </c>
      <c r="P100" s="158">
        <v>4.9128999999999996</v>
      </c>
      <c r="Q100" s="158">
        <v>5.1283000000000003</v>
      </c>
      <c r="R100" s="158">
        <v>3.4283999999999999</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44771</v>
      </c>
      <c r="E101" s="158">
        <v>12.616</v>
      </c>
      <c r="F101" s="158">
        <v>-5.5500000000000001E-2</v>
      </c>
      <c r="G101" s="158">
        <v>-7.1300000000000002E-2</v>
      </c>
      <c r="H101" s="158">
        <v>-7.9200000000000007E-2</v>
      </c>
      <c r="I101" s="158">
        <v>6.3500000000000001E-2</v>
      </c>
      <c r="J101" s="158">
        <v>0.15079999999999999</v>
      </c>
      <c r="K101" s="158">
        <v>0.75870000000000004</v>
      </c>
      <c r="L101" s="158">
        <v>1.6026</v>
      </c>
      <c r="M101" s="158">
        <v>2.6442000000000001</v>
      </c>
      <c r="N101" s="158">
        <v>3.5286</v>
      </c>
      <c r="O101" s="158">
        <v>4.3837999999999999</v>
      </c>
      <c r="P101" s="158"/>
      <c r="Q101" s="158">
        <v>5.2881</v>
      </c>
      <c r="R101" s="158">
        <v>3.9474</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44771</v>
      </c>
      <c r="E102" s="158">
        <v>12.279</v>
      </c>
      <c r="F102" s="158">
        <v>-5.7000000000000002E-2</v>
      </c>
      <c r="G102" s="158">
        <v>-8.14E-2</v>
      </c>
      <c r="H102" s="158">
        <v>-9.7600000000000006E-2</v>
      </c>
      <c r="I102" s="158">
        <v>4.07E-2</v>
      </c>
      <c r="J102" s="158">
        <v>9.7799999999999998E-2</v>
      </c>
      <c r="K102" s="158">
        <v>0.60629999999999995</v>
      </c>
      <c r="L102" s="158">
        <v>1.3035000000000001</v>
      </c>
      <c r="M102" s="158">
        <v>2.1802000000000001</v>
      </c>
      <c r="N102" s="158">
        <v>2.9167999999999998</v>
      </c>
      <c r="O102" s="158">
        <v>3.7656999999999998</v>
      </c>
      <c r="P102" s="158"/>
      <c r="Q102" s="158">
        <v>4.6578999999999997</v>
      </c>
      <c r="R102" s="158">
        <v>3.3359999999999999</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44771</v>
      </c>
      <c r="E103" s="158">
        <v>16.694500000000001</v>
      </c>
      <c r="F103" s="158">
        <v>-5.8700000000000002E-2</v>
      </c>
      <c r="G103" s="158">
        <v>-8.7400000000000005E-2</v>
      </c>
      <c r="H103" s="158">
        <v>-9.0999999999999998E-2</v>
      </c>
      <c r="I103" s="158">
        <v>4.19E-2</v>
      </c>
      <c r="J103" s="158">
        <v>0.129</v>
      </c>
      <c r="K103" s="158">
        <v>0.79759999999999998</v>
      </c>
      <c r="L103" s="158">
        <v>1.9623999999999999</v>
      </c>
      <c r="M103" s="158">
        <v>3.1059000000000001</v>
      </c>
      <c r="N103" s="158">
        <v>4.133</v>
      </c>
      <c r="O103" s="158">
        <v>4.9218000000000002</v>
      </c>
      <c r="P103" s="158">
        <v>5.7564000000000002</v>
      </c>
      <c r="Q103" s="158">
        <v>6.5372000000000003</v>
      </c>
      <c r="R103" s="158">
        <v>4.4100999999999999</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44771</v>
      </c>
      <c r="E104" s="158">
        <v>15.8756</v>
      </c>
      <c r="F104" s="158">
        <v>-6.1100000000000002E-2</v>
      </c>
      <c r="G104" s="158">
        <v>-9.3799999999999994E-2</v>
      </c>
      <c r="H104" s="158">
        <v>-0.1051</v>
      </c>
      <c r="I104" s="158">
        <v>1.4500000000000001E-2</v>
      </c>
      <c r="J104" s="158">
        <v>7.0000000000000007E-2</v>
      </c>
      <c r="K104" s="158">
        <v>0.61729999999999996</v>
      </c>
      <c r="L104" s="158">
        <v>1.5972999999999999</v>
      </c>
      <c r="M104" s="158">
        <v>2.5522</v>
      </c>
      <c r="N104" s="158">
        <v>3.3864000000000001</v>
      </c>
      <c r="O104" s="158">
        <v>4.1662999999999997</v>
      </c>
      <c r="P104" s="158">
        <v>5.0214999999999996</v>
      </c>
      <c r="Q104" s="158">
        <v>5.8772000000000002</v>
      </c>
      <c r="R104" s="158">
        <v>3.6629</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44771</v>
      </c>
      <c r="E105" s="158">
        <v>25.783999999999999</v>
      </c>
      <c r="F105" s="158">
        <v>-4.65E-2</v>
      </c>
      <c r="G105" s="158">
        <v>-8.5300000000000001E-2</v>
      </c>
      <c r="H105" s="158">
        <v>-8.9099999999999999E-2</v>
      </c>
      <c r="I105" s="158">
        <v>3.49E-2</v>
      </c>
      <c r="J105" s="158">
        <v>0.13980000000000001</v>
      </c>
      <c r="K105" s="158">
        <v>0.7581</v>
      </c>
      <c r="L105" s="158">
        <v>1.716</v>
      </c>
      <c r="M105" s="158">
        <v>2.7046000000000001</v>
      </c>
      <c r="N105" s="158">
        <v>3.5501999999999998</v>
      </c>
      <c r="O105" s="158">
        <v>4.3244999999999996</v>
      </c>
      <c r="P105" s="158">
        <v>5.1492000000000004</v>
      </c>
      <c r="Q105" s="158">
        <v>6.3383000000000003</v>
      </c>
      <c r="R105" s="158">
        <v>4.0606</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44771</v>
      </c>
      <c r="E106" s="158">
        <v>25.091000000000001</v>
      </c>
      <c r="F106" s="158">
        <v>-4.7800000000000002E-2</v>
      </c>
      <c r="G106" s="158">
        <v>-8.7599999999999997E-2</v>
      </c>
      <c r="H106" s="158">
        <v>-9.9500000000000005E-2</v>
      </c>
      <c r="I106" s="158">
        <v>1.2E-2</v>
      </c>
      <c r="J106" s="158">
        <v>9.5699999999999993E-2</v>
      </c>
      <c r="K106" s="158">
        <v>0.62160000000000004</v>
      </c>
      <c r="L106" s="158">
        <v>1.4352</v>
      </c>
      <c r="M106" s="158">
        <v>2.2827999999999999</v>
      </c>
      <c r="N106" s="158">
        <v>2.9796999999999998</v>
      </c>
      <c r="O106" s="158">
        <v>3.7595000000000001</v>
      </c>
      <c r="P106" s="158">
        <v>4.5941000000000001</v>
      </c>
      <c r="Q106" s="158">
        <v>6.4240000000000004</v>
      </c>
      <c r="R106" s="158">
        <v>3.4883000000000002</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44771</v>
      </c>
      <c r="E107" s="158">
        <v>16.265999999999998</v>
      </c>
      <c r="F107" s="158">
        <v>-4.9200000000000001E-2</v>
      </c>
      <c r="G107" s="158">
        <v>-8.5999999999999993E-2</v>
      </c>
      <c r="H107" s="158">
        <v>-9.2100000000000001E-2</v>
      </c>
      <c r="I107" s="158">
        <v>3.0700000000000002E-2</v>
      </c>
      <c r="J107" s="158">
        <v>0.13539999999999999</v>
      </c>
      <c r="K107" s="158">
        <v>0.75570000000000004</v>
      </c>
      <c r="L107" s="158">
        <v>1.7134</v>
      </c>
      <c r="M107" s="158">
        <v>2.7023999999999999</v>
      </c>
      <c r="N107" s="158">
        <v>3.5457000000000001</v>
      </c>
      <c r="O107" s="158">
        <v>4.3226000000000004</v>
      </c>
      <c r="P107" s="158">
        <v>5.1512000000000002</v>
      </c>
      <c r="Q107" s="158">
        <v>6.0110000000000001</v>
      </c>
      <c r="R107" s="158">
        <v>4.0582000000000003</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44771</v>
      </c>
      <c r="E108" s="158">
        <v>28.105399999999999</v>
      </c>
      <c r="F108" s="158">
        <v>-5.0500000000000003E-2</v>
      </c>
      <c r="G108" s="158">
        <v>-7.0800000000000002E-2</v>
      </c>
      <c r="H108" s="158">
        <v>-8.3500000000000005E-2</v>
      </c>
      <c r="I108" s="158">
        <v>4.0599999999999997E-2</v>
      </c>
      <c r="J108" s="158">
        <v>0.1108</v>
      </c>
      <c r="K108" s="158">
        <v>0.61829999999999996</v>
      </c>
      <c r="L108" s="158">
        <v>1.4192</v>
      </c>
      <c r="M108" s="158">
        <v>2.3917000000000002</v>
      </c>
      <c r="N108" s="158">
        <v>3.1848999999999998</v>
      </c>
      <c r="O108" s="158">
        <v>4.0006000000000004</v>
      </c>
      <c r="P108" s="158">
        <v>4.8817000000000004</v>
      </c>
      <c r="Q108" s="158">
        <v>6.8535000000000004</v>
      </c>
      <c r="R108" s="158">
        <v>3.5960000000000001</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44771</v>
      </c>
      <c r="E109" s="158">
        <v>29.633199999999999</v>
      </c>
      <c r="F109" s="158">
        <v>-4.8899999999999999E-2</v>
      </c>
      <c r="G109" s="158">
        <v>-6.6100000000000006E-2</v>
      </c>
      <c r="H109" s="158">
        <v>-7.2499999999999995E-2</v>
      </c>
      <c r="I109" s="158">
        <v>6.25E-2</v>
      </c>
      <c r="J109" s="158">
        <v>0.1575</v>
      </c>
      <c r="K109" s="158">
        <v>0.76129999999999998</v>
      </c>
      <c r="L109" s="158">
        <v>1.7079</v>
      </c>
      <c r="M109" s="158">
        <v>2.8224</v>
      </c>
      <c r="N109" s="158">
        <v>3.7570000000000001</v>
      </c>
      <c r="O109" s="158">
        <v>4.5635000000000003</v>
      </c>
      <c r="P109" s="158">
        <v>5.4748999999999999</v>
      </c>
      <c r="Q109" s="158">
        <v>6.8762999999999996</v>
      </c>
      <c r="R109" s="158">
        <v>4.1588000000000003</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44771</v>
      </c>
      <c r="E110" s="158">
        <v>28.225999999999999</v>
      </c>
      <c r="F110" s="158">
        <v>-6.2300000000000001E-2</v>
      </c>
      <c r="G110" s="158">
        <v>-9.3100000000000002E-2</v>
      </c>
      <c r="H110" s="158">
        <v>-8.3500000000000005E-2</v>
      </c>
      <c r="I110" s="158">
        <v>4.9599999999999998E-2</v>
      </c>
      <c r="J110" s="158">
        <v>0.1174</v>
      </c>
      <c r="K110" s="158">
        <v>0.73699999999999999</v>
      </c>
      <c r="L110" s="158">
        <v>1.7454000000000001</v>
      </c>
      <c r="M110" s="158">
        <v>2.7966000000000002</v>
      </c>
      <c r="N110" s="158">
        <v>3.7210000000000001</v>
      </c>
      <c r="O110" s="158">
        <v>4.4539999999999997</v>
      </c>
      <c r="P110" s="158">
        <v>5.5045999999999999</v>
      </c>
      <c r="Q110" s="158">
        <v>6.7477</v>
      </c>
      <c r="R110" s="158">
        <v>4.1231999999999998</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44771</v>
      </c>
      <c r="E111" s="158">
        <v>26.624600000000001</v>
      </c>
      <c r="F111" s="158">
        <v>-6.4199999999999993E-2</v>
      </c>
      <c r="G111" s="158">
        <v>-9.8699999999999996E-2</v>
      </c>
      <c r="H111" s="158">
        <v>-9.6799999999999997E-2</v>
      </c>
      <c r="I111" s="158">
        <v>2.3300000000000001E-2</v>
      </c>
      <c r="J111" s="158">
        <v>6.0900000000000003E-2</v>
      </c>
      <c r="K111" s="158">
        <v>0.5635</v>
      </c>
      <c r="L111" s="158">
        <v>1.3865000000000001</v>
      </c>
      <c r="M111" s="158">
        <v>2.2544</v>
      </c>
      <c r="N111" s="158">
        <v>2.9965000000000002</v>
      </c>
      <c r="O111" s="158">
        <v>3.7113999999999998</v>
      </c>
      <c r="P111" s="158">
        <v>4.7656999999999998</v>
      </c>
      <c r="Q111" s="158">
        <v>6.4725999999999999</v>
      </c>
      <c r="R111" s="158">
        <v>3.3982000000000001</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44771</v>
      </c>
      <c r="E112" s="158">
        <v>15.3508</v>
      </c>
      <c r="F112" s="158">
        <v>-3.39E-2</v>
      </c>
      <c r="G112" s="158">
        <v>-7.0999999999999994E-2</v>
      </c>
      <c r="H112" s="158">
        <v>-7.8100000000000003E-2</v>
      </c>
      <c r="I112" s="158">
        <v>3.1300000000000001E-2</v>
      </c>
      <c r="J112" s="158">
        <v>0.1265</v>
      </c>
      <c r="K112" s="158">
        <v>0.50149999999999995</v>
      </c>
      <c r="L112" s="158">
        <v>1.1077999999999999</v>
      </c>
      <c r="M112" s="158">
        <v>1.8721000000000001</v>
      </c>
      <c r="N112" s="158">
        <v>2.5143</v>
      </c>
      <c r="O112" s="158">
        <v>3.5190000000000001</v>
      </c>
      <c r="P112" s="158">
        <v>4.7065000000000001</v>
      </c>
      <c r="Q112" s="158">
        <v>5.7904999999999998</v>
      </c>
      <c r="R112" s="158">
        <v>2.8660999999999999</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44771</v>
      </c>
      <c r="E113" s="158">
        <v>14.6486</v>
      </c>
      <c r="F113" s="158">
        <v>-3.5499999999999997E-2</v>
      </c>
      <c r="G113" s="158">
        <v>-7.7100000000000002E-2</v>
      </c>
      <c r="H113" s="158">
        <v>-9.1399999999999995E-2</v>
      </c>
      <c r="I113" s="158">
        <v>4.7999999999999996E-3</v>
      </c>
      <c r="J113" s="158">
        <v>6.9000000000000006E-2</v>
      </c>
      <c r="K113" s="158">
        <v>0.32600000000000001</v>
      </c>
      <c r="L113" s="158">
        <v>0.75519999999999998</v>
      </c>
      <c r="M113" s="158">
        <v>1.34</v>
      </c>
      <c r="N113" s="158">
        <v>1.7991999999999999</v>
      </c>
      <c r="O113" s="158">
        <v>2.8340999999999998</v>
      </c>
      <c r="P113" s="158">
        <v>4.0903</v>
      </c>
      <c r="Q113" s="158">
        <v>5.1420000000000003</v>
      </c>
      <c r="R113" s="158">
        <v>2.1488</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44771</v>
      </c>
      <c r="E114" s="158">
        <v>26.028400000000001</v>
      </c>
      <c r="F114" s="158">
        <v>-7.1400000000000005E-2</v>
      </c>
      <c r="G114" s="158">
        <v>-9.6699999999999994E-2</v>
      </c>
      <c r="H114" s="158">
        <v>-8.3699999999999997E-2</v>
      </c>
      <c r="I114" s="158">
        <v>5.8000000000000003E-2</v>
      </c>
      <c r="J114" s="158">
        <v>0.15240000000000001</v>
      </c>
      <c r="K114" s="158">
        <v>0.80130000000000001</v>
      </c>
      <c r="L114" s="158">
        <v>1.9302999999999999</v>
      </c>
      <c r="M114" s="158">
        <v>3.0326</v>
      </c>
      <c r="N114" s="158">
        <v>3.6757</v>
      </c>
      <c r="O114" s="158">
        <v>4.1298000000000004</v>
      </c>
      <c r="P114" s="158">
        <v>4.9062999999999999</v>
      </c>
      <c r="Q114" s="158">
        <v>6.4703999999999997</v>
      </c>
      <c r="R114" s="158">
        <v>3.6863999999999999</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44771</v>
      </c>
      <c r="E115" s="158">
        <v>27.601800000000001</v>
      </c>
      <c r="F115" s="158">
        <v>-6.9500000000000006E-2</v>
      </c>
      <c r="G115" s="158">
        <v>-9.0899999999999995E-2</v>
      </c>
      <c r="H115" s="158">
        <v>-7.0599999999999996E-2</v>
      </c>
      <c r="I115" s="158">
        <v>8.4500000000000006E-2</v>
      </c>
      <c r="J115" s="158">
        <v>0.20949999999999999</v>
      </c>
      <c r="K115" s="158">
        <v>0.97489999999999999</v>
      </c>
      <c r="L115" s="158">
        <v>2.2814999999999999</v>
      </c>
      <c r="M115" s="158">
        <v>3.5493000000000001</v>
      </c>
      <c r="N115" s="158">
        <v>4.3533999999999997</v>
      </c>
      <c r="O115" s="158">
        <v>4.8240999999999996</v>
      </c>
      <c r="P115" s="158">
        <v>5.5777999999999999</v>
      </c>
      <c r="Q115" s="158">
        <v>6.6913999999999998</v>
      </c>
      <c r="R115" s="158">
        <v>4.383</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44771</v>
      </c>
      <c r="E116" s="158">
        <v>11.0708</v>
      </c>
      <c r="F116" s="158">
        <v>-3.1600000000000003E-2</v>
      </c>
      <c r="G116" s="158">
        <v>-3.9699999999999999E-2</v>
      </c>
      <c r="H116" s="158">
        <v>-2.6200000000000001E-2</v>
      </c>
      <c r="I116" s="158">
        <v>5.1499999999999997E-2</v>
      </c>
      <c r="J116" s="158">
        <v>0.1176</v>
      </c>
      <c r="K116" s="158">
        <v>0.68389999999999995</v>
      </c>
      <c r="L116" s="158">
        <v>1.2632000000000001</v>
      </c>
      <c r="M116" s="158">
        <v>2.004</v>
      </c>
      <c r="N116" s="158">
        <v>2.6576</v>
      </c>
      <c r="O116" s="158"/>
      <c r="P116" s="158"/>
      <c r="Q116" s="158">
        <v>3.5855999999999999</v>
      </c>
      <c r="R116" s="158">
        <v>3.0939000000000001</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44771</v>
      </c>
      <c r="E117" s="158">
        <v>10.8314</v>
      </c>
      <c r="F117" s="158">
        <v>-3.32E-2</v>
      </c>
      <c r="G117" s="158">
        <v>-4.6100000000000002E-2</v>
      </c>
      <c r="H117" s="158">
        <v>-4.0599999999999997E-2</v>
      </c>
      <c r="I117" s="158">
        <v>2.2200000000000001E-2</v>
      </c>
      <c r="J117" s="158">
        <v>5.3600000000000002E-2</v>
      </c>
      <c r="K117" s="158">
        <v>0.48520000000000002</v>
      </c>
      <c r="L117" s="158">
        <v>0.86319999999999997</v>
      </c>
      <c r="M117" s="158">
        <v>1.411</v>
      </c>
      <c r="N117" s="158">
        <v>1.8688</v>
      </c>
      <c r="O117" s="158"/>
      <c r="P117" s="158"/>
      <c r="Q117" s="158">
        <v>2.8043</v>
      </c>
      <c r="R117" s="158">
        <v>2.3130000000000002</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44771</v>
      </c>
      <c r="E118" s="158">
        <v>27.0746</v>
      </c>
      <c r="F118" s="158">
        <v>-3.1E-2</v>
      </c>
      <c r="G118" s="158">
        <v>-7.7899999999999997E-2</v>
      </c>
      <c r="H118" s="158">
        <v>-0.1111</v>
      </c>
      <c r="I118" s="158">
        <v>5.6899999999999999E-2</v>
      </c>
      <c r="J118" s="158">
        <v>6.5799999999999997E-2</v>
      </c>
      <c r="K118" s="158">
        <v>0.56979999999999997</v>
      </c>
      <c r="L118" s="158">
        <v>1.3957999999999999</v>
      </c>
      <c r="M118" s="158">
        <v>2.0985999999999998</v>
      </c>
      <c r="N118" s="158">
        <v>2.7643</v>
      </c>
      <c r="O118" s="158">
        <v>2.8929</v>
      </c>
      <c r="P118" s="158">
        <v>3.9756</v>
      </c>
      <c r="Q118" s="158">
        <v>6.4058999999999999</v>
      </c>
      <c r="R118" s="158">
        <v>2.7490999999999999</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44771</v>
      </c>
      <c r="E119" s="158">
        <v>28.304400000000001</v>
      </c>
      <c r="F119" s="158">
        <v>-2.93E-2</v>
      </c>
      <c r="G119" s="158">
        <v>-7.3099999999999998E-2</v>
      </c>
      <c r="H119" s="158">
        <v>-9.8100000000000007E-2</v>
      </c>
      <c r="I119" s="158">
        <v>8.4199999999999997E-2</v>
      </c>
      <c r="J119" s="158">
        <v>0.12520000000000001</v>
      </c>
      <c r="K119" s="158">
        <v>0.75209999999999999</v>
      </c>
      <c r="L119" s="158">
        <v>1.7321</v>
      </c>
      <c r="M119" s="158">
        <v>2.5533000000000001</v>
      </c>
      <c r="N119" s="158">
        <v>3.3260000000000001</v>
      </c>
      <c r="O119" s="158">
        <v>3.3549000000000002</v>
      </c>
      <c r="P119" s="158">
        <v>4.4185999999999996</v>
      </c>
      <c r="Q119" s="158">
        <v>6.1607000000000003</v>
      </c>
      <c r="R119" s="158">
        <v>3.2357</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44771</v>
      </c>
      <c r="E120" s="158">
        <v>30.546099999999999</v>
      </c>
      <c r="F120" s="158">
        <v>-6.0499999999999998E-2</v>
      </c>
      <c r="G120" s="158">
        <v>-9.7500000000000003E-2</v>
      </c>
      <c r="H120" s="158">
        <v>-9.6799999999999997E-2</v>
      </c>
      <c r="I120" s="158">
        <v>2.9100000000000001E-2</v>
      </c>
      <c r="J120" s="158">
        <v>8.8800000000000004E-2</v>
      </c>
      <c r="K120" s="158">
        <v>0.67269999999999996</v>
      </c>
      <c r="L120" s="158">
        <v>1.66</v>
      </c>
      <c r="M120" s="158">
        <v>2.6427999999999998</v>
      </c>
      <c r="N120" s="158">
        <v>3.4626000000000001</v>
      </c>
      <c r="O120" s="158">
        <v>4.1681999999999997</v>
      </c>
      <c r="P120" s="158">
        <v>5.0568999999999997</v>
      </c>
      <c r="Q120" s="158">
        <v>6.8552999999999997</v>
      </c>
      <c r="R120" s="158">
        <v>3.8268</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44771</v>
      </c>
      <c r="E121" s="158">
        <v>32.0837</v>
      </c>
      <c r="F121" s="158">
        <v>-5.8900000000000001E-2</v>
      </c>
      <c r="G121" s="158">
        <v>-9.2499999999999999E-2</v>
      </c>
      <c r="H121" s="158">
        <v>-8.5300000000000001E-2</v>
      </c>
      <c r="I121" s="158">
        <v>5.21E-2</v>
      </c>
      <c r="J121" s="158">
        <v>0.13730000000000001</v>
      </c>
      <c r="K121" s="158">
        <v>0.82079999999999997</v>
      </c>
      <c r="L121" s="158">
        <v>1.9569000000000001</v>
      </c>
      <c r="M121" s="158">
        <v>3.0924</v>
      </c>
      <c r="N121" s="158">
        <v>4.0664999999999996</v>
      </c>
      <c r="O121" s="158">
        <v>4.7557999999999998</v>
      </c>
      <c r="P121" s="158">
        <v>5.6121999999999996</v>
      </c>
      <c r="Q121" s="158">
        <v>6.8978999999999999</v>
      </c>
      <c r="R121" s="158">
        <v>4.4288999999999996</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44771</v>
      </c>
      <c r="E122" s="158">
        <v>16.425000000000001</v>
      </c>
      <c r="F122" s="158">
        <v>-4.2599999999999999E-2</v>
      </c>
      <c r="G122" s="158">
        <v>-9.7299999999999998E-2</v>
      </c>
      <c r="H122" s="158">
        <v>-9.7299999999999998E-2</v>
      </c>
      <c r="I122" s="158">
        <v>3.6499999999999998E-2</v>
      </c>
      <c r="J122" s="158">
        <v>0.10970000000000001</v>
      </c>
      <c r="K122" s="158">
        <v>0.66190000000000004</v>
      </c>
      <c r="L122" s="158">
        <v>1.6587000000000001</v>
      </c>
      <c r="M122" s="158">
        <v>2.6690999999999998</v>
      </c>
      <c r="N122" s="158">
        <v>3.5623999999999998</v>
      </c>
      <c r="O122" s="158">
        <v>4.7146999999999997</v>
      </c>
      <c r="P122" s="158">
        <v>5.5750999999999999</v>
      </c>
      <c r="Q122" s="158">
        <v>6.3297999999999996</v>
      </c>
      <c r="R122" s="158">
        <v>4.1814</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44771</v>
      </c>
      <c r="E123" s="158">
        <v>15.645</v>
      </c>
      <c r="F123" s="158">
        <v>-4.4699999999999997E-2</v>
      </c>
      <c r="G123" s="158">
        <v>-0.1022</v>
      </c>
      <c r="H123" s="158">
        <v>-0.1149</v>
      </c>
      <c r="I123" s="158">
        <v>6.4000000000000003E-3</v>
      </c>
      <c r="J123" s="158">
        <v>5.7599999999999998E-2</v>
      </c>
      <c r="K123" s="158">
        <v>0.48809999999999998</v>
      </c>
      <c r="L123" s="158">
        <v>1.3211999999999999</v>
      </c>
      <c r="M123" s="158">
        <v>2.1547999999999998</v>
      </c>
      <c r="N123" s="158">
        <v>2.8666999999999998</v>
      </c>
      <c r="O123" s="158">
        <v>4.0869</v>
      </c>
      <c r="P123" s="158">
        <v>4.9470000000000001</v>
      </c>
      <c r="Q123" s="158">
        <v>5.6919000000000004</v>
      </c>
      <c r="R123" s="158">
        <v>3.4992000000000001</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44771</v>
      </c>
      <c r="E124" s="158">
        <v>11.734299999999999</v>
      </c>
      <c r="F124" s="158">
        <v>-5.11E-2</v>
      </c>
      <c r="G124" s="158">
        <v>-0.1192</v>
      </c>
      <c r="H124" s="158">
        <v>-9.8799999999999999E-2</v>
      </c>
      <c r="I124" s="158">
        <v>1.8800000000000001E-2</v>
      </c>
      <c r="J124" s="158">
        <v>0.13059999999999999</v>
      </c>
      <c r="K124" s="158">
        <v>0.80489999999999995</v>
      </c>
      <c r="L124" s="158">
        <v>1.9576</v>
      </c>
      <c r="M124" s="158">
        <v>3.0028999999999999</v>
      </c>
      <c r="N124" s="158">
        <v>3.9003999999999999</v>
      </c>
      <c r="O124" s="158">
        <v>4.2660999999999998</v>
      </c>
      <c r="P124" s="158"/>
      <c r="Q124" s="158">
        <v>4.6623999999999999</v>
      </c>
      <c r="R124" s="158">
        <v>3.8738000000000001</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44771</v>
      </c>
      <c r="E125" s="158">
        <v>11.4534</v>
      </c>
      <c r="F125" s="158">
        <v>-5.3199999999999997E-2</v>
      </c>
      <c r="G125" s="158">
        <v>-0.12559999999999999</v>
      </c>
      <c r="H125" s="158">
        <v>-0.11509999999999999</v>
      </c>
      <c r="I125" s="158">
        <v>-1.4E-2</v>
      </c>
      <c r="J125" s="158">
        <v>6.0299999999999999E-2</v>
      </c>
      <c r="K125" s="158">
        <v>0.59019999999999995</v>
      </c>
      <c r="L125" s="158">
        <v>1.5209999999999999</v>
      </c>
      <c r="M125" s="158">
        <v>2.3437999999999999</v>
      </c>
      <c r="N125" s="158">
        <v>3.0148999999999999</v>
      </c>
      <c r="O125" s="158">
        <v>3.5419</v>
      </c>
      <c r="P125" s="158"/>
      <c r="Q125" s="158">
        <v>3.9422999999999999</v>
      </c>
      <c r="R125" s="158">
        <v>3.1238999999999999</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44771</v>
      </c>
      <c r="E126" s="158">
        <v>10.690899999999999</v>
      </c>
      <c r="F126" s="158">
        <v>-3.1800000000000002E-2</v>
      </c>
      <c r="G126" s="158">
        <v>-6.8199999999999997E-2</v>
      </c>
      <c r="H126" s="158">
        <v>-5.8900000000000001E-2</v>
      </c>
      <c r="I126" s="158">
        <v>4.1200000000000001E-2</v>
      </c>
      <c r="J126" s="158">
        <v>0.11990000000000001</v>
      </c>
      <c r="K126" s="158">
        <v>0.70079999999999998</v>
      </c>
      <c r="L126" s="158">
        <v>1.5067999999999999</v>
      </c>
      <c r="M126" s="158">
        <v>2.4121000000000001</v>
      </c>
      <c r="N126" s="158">
        <v>3.1572</v>
      </c>
      <c r="O126" s="158"/>
      <c r="P126" s="158"/>
      <c r="Q126" s="158">
        <v>3.5244</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44771</v>
      </c>
      <c r="E127" s="158">
        <v>10.517799999999999</v>
      </c>
      <c r="F127" s="158">
        <v>-3.3300000000000003E-2</v>
      </c>
      <c r="G127" s="158">
        <v>-7.4099999999999999E-2</v>
      </c>
      <c r="H127" s="158">
        <v>-7.51E-2</v>
      </c>
      <c r="I127" s="158">
        <v>9.4999999999999998E-3</v>
      </c>
      <c r="J127" s="158">
        <v>5.1400000000000001E-2</v>
      </c>
      <c r="K127" s="158">
        <v>0.48820000000000002</v>
      </c>
      <c r="L127" s="158">
        <v>1.0791999999999999</v>
      </c>
      <c r="M127" s="158">
        <v>1.7667999999999999</v>
      </c>
      <c r="N127" s="158">
        <v>2.2913000000000001</v>
      </c>
      <c r="O127" s="158"/>
      <c r="P127" s="158"/>
      <c r="Q127" s="158">
        <v>2.6520000000000001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44771</v>
      </c>
      <c r="E128" s="158">
        <v>10.874000000000001</v>
      </c>
      <c r="F128" s="158">
        <v>-5.5100000000000003E-2</v>
      </c>
      <c r="G128" s="158">
        <v>-8.2699999999999996E-2</v>
      </c>
      <c r="H128" s="158">
        <v>-7.3499999999999996E-2</v>
      </c>
      <c r="I128" s="158">
        <v>6.4399999999999999E-2</v>
      </c>
      <c r="J128" s="158">
        <v>0.1658</v>
      </c>
      <c r="K128" s="158">
        <v>0.69450000000000001</v>
      </c>
      <c r="L128" s="158">
        <v>1.8451</v>
      </c>
      <c r="M128" s="158">
        <v>2.7982999999999998</v>
      </c>
      <c r="N128" s="158">
        <v>3.7397</v>
      </c>
      <c r="O128" s="158"/>
      <c r="P128" s="158"/>
      <c r="Q128" s="158">
        <v>4.0518000000000001</v>
      </c>
      <c r="R128" s="158">
        <v>4.1223999999999998</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44771</v>
      </c>
      <c r="E129" s="158">
        <v>10.717000000000001</v>
      </c>
      <c r="F129" s="158">
        <v>-6.5299999999999997E-2</v>
      </c>
      <c r="G129" s="158">
        <v>-8.3900000000000002E-2</v>
      </c>
      <c r="H129" s="158">
        <v>-8.3900000000000002E-2</v>
      </c>
      <c r="I129" s="158">
        <v>3.73E-2</v>
      </c>
      <c r="J129" s="158">
        <v>0.11210000000000001</v>
      </c>
      <c r="K129" s="158">
        <v>0.51590000000000003</v>
      </c>
      <c r="L129" s="158">
        <v>1.4866999999999999</v>
      </c>
      <c r="M129" s="158">
        <v>2.2517</v>
      </c>
      <c r="N129" s="158">
        <v>3.0184000000000002</v>
      </c>
      <c r="O129" s="158"/>
      <c r="P129" s="158"/>
      <c r="Q129" s="158">
        <v>3.3369</v>
      </c>
      <c r="R129" s="158">
        <v>3.4093</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44771</v>
      </c>
      <c r="E132" s="158">
        <v>21.8462</v>
      </c>
      <c r="F132" s="158">
        <v>-5.8599999999999999E-2</v>
      </c>
      <c r="G132" s="158">
        <v>-7.0400000000000004E-2</v>
      </c>
      <c r="H132" s="158">
        <v>-9.01E-2</v>
      </c>
      <c r="I132" s="158">
        <v>3.1600000000000003E-2</v>
      </c>
      <c r="J132" s="158">
        <v>9.5799999999999996E-2</v>
      </c>
      <c r="K132" s="158">
        <v>0.59540000000000004</v>
      </c>
      <c r="L132" s="158">
        <v>1.4704999999999999</v>
      </c>
      <c r="M132" s="158">
        <v>2.4449999999999998</v>
      </c>
      <c r="N132" s="158">
        <v>3.2644000000000002</v>
      </c>
      <c r="O132" s="158">
        <v>4.0435999999999996</v>
      </c>
      <c r="P132" s="158">
        <v>5.0476000000000001</v>
      </c>
      <c r="Q132" s="158">
        <v>6.8482000000000003</v>
      </c>
      <c r="R132" s="158">
        <v>3.6255000000000002</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44771</v>
      </c>
      <c r="E133" s="158">
        <v>23.1068</v>
      </c>
      <c r="F133" s="158">
        <v>-5.67E-2</v>
      </c>
      <c r="G133" s="158">
        <v>-6.4399999999999999E-2</v>
      </c>
      <c r="H133" s="158">
        <v>-7.6100000000000001E-2</v>
      </c>
      <c r="I133" s="158">
        <v>5.9299999999999999E-2</v>
      </c>
      <c r="J133" s="158">
        <v>0.1552</v>
      </c>
      <c r="K133" s="158">
        <v>0.77629999999999999</v>
      </c>
      <c r="L133" s="158">
        <v>1.8431999999999999</v>
      </c>
      <c r="M133" s="158">
        <v>2.9967000000000001</v>
      </c>
      <c r="N133" s="158">
        <v>3.9961000000000002</v>
      </c>
      <c r="O133" s="158">
        <v>4.7630999999999997</v>
      </c>
      <c r="P133" s="158">
        <v>5.7584</v>
      </c>
      <c r="Q133" s="158">
        <v>6.9535</v>
      </c>
      <c r="R133" s="158">
        <v>4.3413000000000004</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44771</v>
      </c>
      <c r="E134" s="158">
        <v>15.961399999999999</v>
      </c>
      <c r="F134" s="158">
        <v>-1.6299999999999999E-2</v>
      </c>
      <c r="G134" s="158">
        <v>-5.45E-2</v>
      </c>
      <c r="H134" s="158">
        <v>-7.8299999999999995E-2</v>
      </c>
      <c r="I134" s="158">
        <v>5.5800000000000002E-2</v>
      </c>
      <c r="J134" s="158">
        <v>0.1361</v>
      </c>
      <c r="K134" s="158">
        <v>0.7601</v>
      </c>
      <c r="L134" s="158">
        <v>1.6151</v>
      </c>
      <c r="M134" s="158">
        <v>2.7382</v>
      </c>
      <c r="N134" s="158">
        <v>3.5587</v>
      </c>
      <c r="O134" s="158">
        <v>4.3948</v>
      </c>
      <c r="P134" s="158">
        <v>5.2217000000000002</v>
      </c>
      <c r="Q134" s="158">
        <v>6.0769000000000002</v>
      </c>
      <c r="R134" s="158">
        <v>4.1211000000000002</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44771</v>
      </c>
      <c r="E135" s="158">
        <v>15.246</v>
      </c>
      <c r="F135" s="158">
        <v>-1.77E-2</v>
      </c>
      <c r="G135" s="158">
        <v>-5.9700000000000003E-2</v>
      </c>
      <c r="H135" s="158">
        <v>-9.0399999999999994E-2</v>
      </c>
      <c r="I135" s="158">
        <v>3.0800000000000001E-2</v>
      </c>
      <c r="J135" s="158">
        <v>8.3400000000000002E-2</v>
      </c>
      <c r="K135" s="158">
        <v>0.59709999999999996</v>
      </c>
      <c r="L135" s="158">
        <v>1.2714000000000001</v>
      </c>
      <c r="M135" s="158">
        <v>2.2246999999999999</v>
      </c>
      <c r="N135" s="158">
        <v>2.8786999999999998</v>
      </c>
      <c r="O135" s="158">
        <v>3.7715000000000001</v>
      </c>
      <c r="P135" s="158">
        <v>4.5933000000000002</v>
      </c>
      <c r="Q135" s="158">
        <v>5.4649999999999999</v>
      </c>
      <c r="R135" s="158">
        <v>3.4481000000000002</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44771</v>
      </c>
      <c r="E136" s="158">
        <v>28.8933</v>
      </c>
      <c r="F136" s="158">
        <v>-5.1200000000000002E-2</v>
      </c>
      <c r="G136" s="158">
        <v>-9.06E-2</v>
      </c>
      <c r="H136" s="158">
        <v>-9.2299999999999993E-2</v>
      </c>
      <c r="I136" s="158">
        <v>2.8400000000000002E-2</v>
      </c>
      <c r="J136" s="158">
        <v>0.14899999999999999</v>
      </c>
      <c r="K136" s="158">
        <v>0.78100000000000003</v>
      </c>
      <c r="L136" s="158">
        <v>1.9085000000000001</v>
      </c>
      <c r="M136" s="158">
        <v>2.8963999999999999</v>
      </c>
      <c r="N136" s="158">
        <v>4.1707000000000001</v>
      </c>
      <c r="O136" s="158">
        <v>4.3231999999999999</v>
      </c>
      <c r="P136" s="158">
        <v>5.3678999999999997</v>
      </c>
      <c r="Q136" s="158">
        <v>6.5895000000000001</v>
      </c>
      <c r="R136" s="158">
        <v>4.1399999999999997</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44771</v>
      </c>
      <c r="E137" s="158">
        <v>27.584499999999998</v>
      </c>
      <c r="F137" s="158">
        <v>-5.2200000000000003E-2</v>
      </c>
      <c r="G137" s="158">
        <v>-9.4200000000000006E-2</v>
      </c>
      <c r="H137" s="158">
        <v>-0.10100000000000001</v>
      </c>
      <c r="I137" s="158">
        <v>1.09E-2</v>
      </c>
      <c r="J137" s="158">
        <v>0.1111</v>
      </c>
      <c r="K137" s="158">
        <v>0.66559999999999997</v>
      </c>
      <c r="L137" s="158">
        <v>1.6753</v>
      </c>
      <c r="M137" s="158">
        <v>2.5438000000000001</v>
      </c>
      <c r="N137" s="158">
        <v>3.6957</v>
      </c>
      <c r="O137" s="158">
        <v>3.8532000000000002</v>
      </c>
      <c r="P137" s="158">
        <v>4.8395999999999999</v>
      </c>
      <c r="Q137" s="158">
        <v>6.6565000000000003</v>
      </c>
      <c r="R137" s="158">
        <v>3.6688999999999998</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44771</v>
      </c>
      <c r="E138" s="158">
        <v>11.9588</v>
      </c>
      <c r="F138" s="158">
        <v>-6.0999999999999999E-2</v>
      </c>
      <c r="G138" s="158">
        <v>-6.0999999999999999E-2</v>
      </c>
      <c r="H138" s="158">
        <v>-6.7699999999999996E-2</v>
      </c>
      <c r="I138" s="158">
        <v>3.5099999999999999E-2</v>
      </c>
      <c r="J138" s="158">
        <v>9.2899999999999996E-2</v>
      </c>
      <c r="K138" s="158">
        <v>0.66839999999999999</v>
      </c>
      <c r="L138" s="158">
        <v>1.1709000000000001</v>
      </c>
      <c r="M138" s="158">
        <v>1.6618999999999999</v>
      </c>
      <c r="N138" s="158">
        <v>2.0619000000000001</v>
      </c>
      <c r="O138" s="158">
        <v>2.3852000000000002</v>
      </c>
      <c r="P138" s="158">
        <v>2.2227000000000001</v>
      </c>
      <c r="Q138" s="158">
        <v>2.8921999999999999</v>
      </c>
      <c r="R138" s="158">
        <v>2.3452999999999999</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44771</v>
      </c>
      <c r="E139" s="158">
        <v>12.371700000000001</v>
      </c>
      <c r="F139" s="158">
        <v>-5.8999999999999997E-2</v>
      </c>
      <c r="G139" s="158">
        <v>-5.57E-2</v>
      </c>
      <c r="H139" s="158">
        <v>-5.4100000000000002E-2</v>
      </c>
      <c r="I139" s="158">
        <v>6.2300000000000001E-2</v>
      </c>
      <c r="J139" s="158">
        <v>0.1522</v>
      </c>
      <c r="K139" s="158">
        <v>0.7591</v>
      </c>
      <c r="L139" s="158">
        <v>1.4490000000000001</v>
      </c>
      <c r="M139" s="158">
        <v>2.0699999999999998</v>
      </c>
      <c r="N139" s="158">
        <v>2.5829</v>
      </c>
      <c r="O139" s="158">
        <v>2.8595999999999999</v>
      </c>
      <c r="P139" s="158">
        <v>2.7361</v>
      </c>
      <c r="Q139" s="158">
        <v>3.4504000000000001</v>
      </c>
      <c r="R139" s="158">
        <v>2.8260999999999998</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44771</v>
      </c>
      <c r="E142" s="158">
        <v>12.129899999999999</v>
      </c>
      <c r="F142" s="158">
        <v>-6.4299999999999996E-2</v>
      </c>
      <c r="G142" s="158">
        <v>-8.2400000000000001E-2</v>
      </c>
      <c r="H142" s="158">
        <v>-7.4999999999999997E-2</v>
      </c>
      <c r="I142" s="158">
        <v>6.5199999999999994E-2</v>
      </c>
      <c r="J142" s="158">
        <v>0.1908</v>
      </c>
      <c r="K142" s="158">
        <v>0.78349999999999997</v>
      </c>
      <c r="L142" s="158">
        <v>1.8002</v>
      </c>
      <c r="M142" s="158">
        <v>2.8690000000000002</v>
      </c>
      <c r="N142" s="158">
        <v>3.8012000000000001</v>
      </c>
      <c r="O142" s="158">
        <v>5.0162000000000004</v>
      </c>
      <c r="P142" s="158"/>
      <c r="Q142" s="158">
        <v>5.4885999999999999</v>
      </c>
      <c r="R142" s="158">
        <v>4.3897000000000004</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44771</v>
      </c>
      <c r="E143" s="158">
        <v>11.799799999999999</v>
      </c>
      <c r="F143" s="158">
        <v>-6.6900000000000001E-2</v>
      </c>
      <c r="G143" s="158">
        <v>-8.8900000000000007E-2</v>
      </c>
      <c r="H143" s="158">
        <v>-9.06E-2</v>
      </c>
      <c r="I143" s="158">
        <v>3.39E-2</v>
      </c>
      <c r="J143" s="158">
        <v>0.12640000000000001</v>
      </c>
      <c r="K143" s="158">
        <v>0.58560000000000001</v>
      </c>
      <c r="L143" s="158">
        <v>1.4007000000000001</v>
      </c>
      <c r="M143" s="158">
        <v>2.2654999999999998</v>
      </c>
      <c r="N143" s="158">
        <v>2.9866999999999999</v>
      </c>
      <c r="O143" s="158">
        <v>4.2011000000000003</v>
      </c>
      <c r="P143" s="158"/>
      <c r="Q143" s="158">
        <v>4.6862000000000004</v>
      </c>
      <c r="R143" s="158">
        <v>3.5857999999999999</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44771</v>
      </c>
      <c r="E144" s="158">
        <v>11.7583</v>
      </c>
      <c r="F144" s="158">
        <v>-4.5100000000000001E-2</v>
      </c>
      <c r="G144" s="158">
        <v>-7.3099999999999998E-2</v>
      </c>
      <c r="H144" s="158">
        <v>-6.3700000000000007E-2</v>
      </c>
      <c r="I144" s="158">
        <v>5.1900000000000002E-2</v>
      </c>
      <c r="J144" s="158">
        <v>0.14990000000000001</v>
      </c>
      <c r="K144" s="158">
        <v>0.62209999999999999</v>
      </c>
      <c r="L144" s="158">
        <v>1.4189000000000001</v>
      </c>
      <c r="M144" s="158">
        <v>2.4777999999999998</v>
      </c>
      <c r="N144" s="158">
        <v>3.4697</v>
      </c>
      <c r="O144" s="158">
        <v>4.3939000000000004</v>
      </c>
      <c r="P144" s="158"/>
      <c r="Q144" s="158">
        <v>4.8235000000000001</v>
      </c>
      <c r="R144" s="158">
        <v>3.7745000000000002</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44771</v>
      </c>
      <c r="E145" s="158">
        <v>11.555</v>
      </c>
      <c r="F145" s="158">
        <v>-4.6699999999999998E-2</v>
      </c>
      <c r="G145" s="158">
        <v>-7.7799999999999994E-2</v>
      </c>
      <c r="H145" s="158">
        <v>-7.6100000000000001E-2</v>
      </c>
      <c r="I145" s="158">
        <v>2.86E-2</v>
      </c>
      <c r="J145" s="158">
        <v>9.9599999999999994E-2</v>
      </c>
      <c r="K145" s="158">
        <v>0.4713</v>
      </c>
      <c r="L145" s="158">
        <v>1.0963000000000001</v>
      </c>
      <c r="M145" s="158">
        <v>2.0003000000000002</v>
      </c>
      <c r="N145" s="158">
        <v>2.8812000000000002</v>
      </c>
      <c r="O145" s="158">
        <v>3.8593000000000002</v>
      </c>
      <c r="P145" s="158"/>
      <c r="Q145" s="158">
        <v>4.2931999999999997</v>
      </c>
      <c r="R145" s="158">
        <v>3.2477</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44771</v>
      </c>
      <c r="E146" s="158">
        <v>30.0688</v>
      </c>
      <c r="F146" s="158">
        <v>-4.9200000000000001E-2</v>
      </c>
      <c r="G146" s="158">
        <v>-7.3400000000000007E-2</v>
      </c>
      <c r="H146" s="158">
        <v>-7.8399999999999997E-2</v>
      </c>
      <c r="I146" s="158">
        <v>5.4600000000000003E-2</v>
      </c>
      <c r="J146" s="158">
        <v>0.1202</v>
      </c>
      <c r="K146" s="158">
        <v>0.76370000000000005</v>
      </c>
      <c r="L146" s="158">
        <v>1.6972</v>
      </c>
      <c r="M146" s="158">
        <v>2.7686999999999999</v>
      </c>
      <c r="N146" s="158">
        <v>3.7342</v>
      </c>
      <c r="O146" s="158">
        <v>4.6378000000000004</v>
      </c>
      <c r="P146" s="158">
        <v>5.5373999999999999</v>
      </c>
      <c r="Q146" s="158">
        <v>6.5518000000000001</v>
      </c>
      <c r="R146" s="158">
        <v>4.2046999999999999</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44771</v>
      </c>
      <c r="E147" s="158">
        <v>28.698699999999999</v>
      </c>
      <c r="F147" s="158">
        <v>-5.0500000000000003E-2</v>
      </c>
      <c r="G147" s="158">
        <v>-7.8E-2</v>
      </c>
      <c r="H147" s="158">
        <v>-8.9099999999999999E-2</v>
      </c>
      <c r="I147" s="158">
        <v>3.3099999999999997E-2</v>
      </c>
      <c r="J147" s="158">
        <v>7.4300000000000005E-2</v>
      </c>
      <c r="K147" s="158">
        <v>0.61919999999999997</v>
      </c>
      <c r="L147" s="158">
        <v>1.4019999999999999</v>
      </c>
      <c r="M147" s="158">
        <v>2.3199999999999998</v>
      </c>
      <c r="N147" s="158">
        <v>3.1229</v>
      </c>
      <c r="O147" s="158">
        <v>4.0559000000000003</v>
      </c>
      <c r="P147" s="158">
        <v>4.9793000000000003</v>
      </c>
      <c r="Q147" s="158">
        <v>6.7704000000000004</v>
      </c>
      <c r="R147" s="158">
        <v>3.6046999999999998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-4.5664705882352934E-2</v>
      </c>
      <c r="G148" s="160">
        <v>-8.1090196078431362E-2</v>
      </c>
      <c r="H148" s="160">
        <v>-8.5772549019607847E-2</v>
      </c>
      <c r="I148" s="160">
        <v>3.7033333333333328E-2</v>
      </c>
      <c r="J148" s="160">
        <v>0.10950784313725488</v>
      </c>
      <c r="K148" s="160">
        <v>0.65174117647058805</v>
      </c>
      <c r="L148" s="160">
        <v>1.5235117647058825</v>
      </c>
      <c r="M148" s="160">
        <v>2.4482647058823526</v>
      </c>
      <c r="N148" s="160">
        <v>3.2445529411764698</v>
      </c>
      <c r="O148" s="160">
        <v>4.0523577777777779</v>
      </c>
      <c r="P148" s="160">
        <v>4.9394657142857126</v>
      </c>
      <c r="Q148" s="160">
        <v>5.4962843137254902</v>
      </c>
      <c r="R148" s="160">
        <v>3.6122346938775518</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-5.11E-2</v>
      </c>
      <c r="G149" s="160">
        <v>-8.14E-2</v>
      </c>
      <c r="H149" s="160">
        <v>-8.9099999999999999E-2</v>
      </c>
      <c r="I149" s="160">
        <v>3.5099999999999999E-2</v>
      </c>
      <c r="J149" s="160">
        <v>0.1111</v>
      </c>
      <c r="K149" s="160">
        <v>0.66190000000000004</v>
      </c>
      <c r="L149" s="160">
        <v>1.5209999999999999</v>
      </c>
      <c r="M149" s="160">
        <v>2.4777999999999998</v>
      </c>
      <c r="N149" s="160">
        <v>3.3260000000000001</v>
      </c>
      <c r="O149" s="160">
        <v>4.1298000000000004</v>
      </c>
      <c r="P149" s="160">
        <v>5.0214999999999996</v>
      </c>
      <c r="Q149" s="160">
        <v>5.8772000000000002</v>
      </c>
      <c r="R149" s="160">
        <v>3.6255000000000002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44771</v>
      </c>
      <c r="E152" s="158">
        <v>72.72</v>
      </c>
      <c r="F152" s="158">
        <v>0.65049999999999997</v>
      </c>
      <c r="G152" s="158">
        <v>1.7490000000000001</v>
      </c>
      <c r="H152" s="158">
        <v>1.1405000000000001</v>
      </c>
      <c r="I152" s="158">
        <v>3.1781999999999999</v>
      </c>
      <c r="J152" s="158">
        <v>4.6631999999999998</v>
      </c>
      <c r="K152" s="158">
        <v>1.1827000000000001</v>
      </c>
      <c r="L152" s="158">
        <v>0.88790000000000002</v>
      </c>
      <c r="M152" s="158">
        <v>-1.1688000000000001</v>
      </c>
      <c r="N152" s="158">
        <v>2.3936999999999999</v>
      </c>
      <c r="O152" s="158">
        <v>11.581200000000001</v>
      </c>
      <c r="P152" s="158">
        <v>7.9786999999999999</v>
      </c>
      <c r="Q152" s="158">
        <v>9.3162000000000003</v>
      </c>
      <c r="R152" s="158">
        <v>15.069900000000001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44771</v>
      </c>
      <c r="E153" s="158">
        <v>79.78</v>
      </c>
      <c r="F153" s="158">
        <v>0.65610000000000002</v>
      </c>
      <c r="G153" s="158">
        <v>1.7732000000000001</v>
      </c>
      <c r="H153" s="158">
        <v>1.1795</v>
      </c>
      <c r="I153" s="158">
        <v>3.2349999999999999</v>
      </c>
      <c r="J153" s="158">
        <v>4.7807000000000004</v>
      </c>
      <c r="K153" s="158">
        <v>1.5142</v>
      </c>
      <c r="L153" s="158">
        <v>1.5659000000000001</v>
      </c>
      <c r="M153" s="158">
        <v>-0.20019999999999999</v>
      </c>
      <c r="N153" s="158">
        <v>3.7315999999999998</v>
      </c>
      <c r="O153" s="158">
        <v>12.8933</v>
      </c>
      <c r="P153" s="158">
        <v>9.2483000000000004</v>
      </c>
      <c r="Q153" s="158">
        <v>11.8172</v>
      </c>
      <c r="R153" s="158">
        <v>16.5017</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44771</v>
      </c>
      <c r="E154" s="158">
        <v>298.202</v>
      </c>
      <c r="F154" s="158">
        <v>0.86280000000000001</v>
      </c>
      <c r="G154" s="158">
        <v>2.2360000000000002</v>
      </c>
      <c r="H154" s="158">
        <v>1.8846000000000001</v>
      </c>
      <c r="I154" s="158">
        <v>4.4732000000000003</v>
      </c>
      <c r="J154" s="158">
        <v>6.7507999999999999</v>
      </c>
      <c r="K154" s="158">
        <v>2.7259000000000002</v>
      </c>
      <c r="L154" s="158">
        <v>5.0773000000000001</v>
      </c>
      <c r="M154" s="158">
        <v>6.3192000000000004</v>
      </c>
      <c r="N154" s="158">
        <v>13.6813</v>
      </c>
      <c r="O154" s="158">
        <v>15.0379</v>
      </c>
      <c r="P154" s="158">
        <v>11.3588</v>
      </c>
      <c r="Q154" s="158">
        <v>16.775099999999998</v>
      </c>
      <c r="R154" s="158">
        <v>29.549600000000002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44771</v>
      </c>
      <c r="E155" s="158">
        <v>298.202</v>
      </c>
      <c r="F155" s="158">
        <v>0.86280000000000001</v>
      </c>
      <c r="G155" s="158">
        <v>2.2360000000000002</v>
      </c>
      <c r="H155" s="158">
        <v>1.8846000000000001</v>
      </c>
      <c r="I155" s="158">
        <v>4.4732000000000003</v>
      </c>
      <c r="J155" s="158">
        <v>6.7507999999999999</v>
      </c>
      <c r="K155" s="158">
        <v>2.7259000000000002</v>
      </c>
      <c r="L155" s="158">
        <v>5.0773000000000001</v>
      </c>
      <c r="M155" s="158">
        <v>6.3192000000000004</v>
      </c>
      <c r="N155" s="158">
        <v>13.6813</v>
      </c>
      <c r="O155" s="158">
        <v>15.0379</v>
      </c>
      <c r="P155" s="158">
        <v>10.304</v>
      </c>
      <c r="Q155" s="158">
        <v>17.940200000000001</v>
      </c>
      <c r="R155" s="158">
        <v>29.549600000000002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44771</v>
      </c>
      <c r="E156" s="158">
        <v>316.375</v>
      </c>
      <c r="F156" s="158">
        <v>0.8649</v>
      </c>
      <c r="G156" s="158">
        <v>2.2421000000000002</v>
      </c>
      <c r="H156" s="158">
        <v>1.8993</v>
      </c>
      <c r="I156" s="158">
        <v>4.5038999999999998</v>
      </c>
      <c r="J156" s="158">
        <v>6.8185000000000002</v>
      </c>
      <c r="K156" s="158">
        <v>2.9073000000000002</v>
      </c>
      <c r="L156" s="158">
        <v>5.4287999999999998</v>
      </c>
      <c r="M156" s="158">
        <v>6.8365</v>
      </c>
      <c r="N156" s="158">
        <v>14.4064</v>
      </c>
      <c r="O156" s="158">
        <v>15.741199999999999</v>
      </c>
      <c r="P156" s="158">
        <v>12.1356</v>
      </c>
      <c r="Q156" s="158">
        <v>13.5235</v>
      </c>
      <c r="R156" s="158">
        <v>30.339600000000001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44771</v>
      </c>
      <c r="E157" s="158">
        <v>316.375</v>
      </c>
      <c r="F157" s="158">
        <v>0.8649</v>
      </c>
      <c r="G157" s="158">
        <v>2.2421000000000002</v>
      </c>
      <c r="H157" s="158">
        <v>1.8993</v>
      </c>
      <c r="I157" s="158">
        <v>4.5038999999999998</v>
      </c>
      <c r="J157" s="158">
        <v>6.8185000000000002</v>
      </c>
      <c r="K157" s="158">
        <v>2.9073000000000002</v>
      </c>
      <c r="L157" s="158">
        <v>5.4287999999999998</v>
      </c>
      <c r="M157" s="158">
        <v>6.8365</v>
      </c>
      <c r="N157" s="158">
        <v>14.4064</v>
      </c>
      <c r="O157" s="158">
        <v>15.741199999999999</v>
      </c>
      <c r="P157" s="158">
        <v>11.168100000000001</v>
      </c>
      <c r="Q157" s="158">
        <v>14.147</v>
      </c>
      <c r="R157" s="158">
        <v>30.339600000000001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44771</v>
      </c>
      <c r="E158" s="158">
        <v>50.66</v>
      </c>
      <c r="F158" s="158">
        <v>0.57569999999999999</v>
      </c>
      <c r="G158" s="158">
        <v>1.3605</v>
      </c>
      <c r="H158" s="158">
        <v>0.77580000000000005</v>
      </c>
      <c r="I158" s="158">
        <v>2.3433999999999999</v>
      </c>
      <c r="J158" s="158">
        <v>3.5779999999999998</v>
      </c>
      <c r="K158" s="158">
        <v>2.1371000000000002</v>
      </c>
      <c r="L158" s="158">
        <v>3.0931999999999999</v>
      </c>
      <c r="M158" s="158">
        <v>3.1562000000000001</v>
      </c>
      <c r="N158" s="158">
        <v>8.6658000000000008</v>
      </c>
      <c r="O158" s="158">
        <v>12.741899999999999</v>
      </c>
      <c r="P158" s="158">
        <v>9.8048999999999999</v>
      </c>
      <c r="Q158" s="158">
        <v>10.969200000000001</v>
      </c>
      <c r="R158" s="158">
        <v>16.901800000000001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44771</v>
      </c>
      <c r="E159" s="158">
        <v>55.49</v>
      </c>
      <c r="F159" s="158">
        <v>0.57999999999999996</v>
      </c>
      <c r="G159" s="158">
        <v>1.3515999999999999</v>
      </c>
      <c r="H159" s="158">
        <v>0.78100000000000003</v>
      </c>
      <c r="I159" s="158">
        <v>2.3801000000000001</v>
      </c>
      <c r="J159" s="158">
        <v>3.6227999999999998</v>
      </c>
      <c r="K159" s="158">
        <v>2.3046000000000002</v>
      </c>
      <c r="L159" s="158">
        <v>3.4104000000000001</v>
      </c>
      <c r="M159" s="158">
        <v>3.6615000000000002</v>
      </c>
      <c r="N159" s="158">
        <v>9.3829999999999991</v>
      </c>
      <c r="O159" s="158">
        <v>13.4087</v>
      </c>
      <c r="P159" s="158">
        <v>10.667299999999999</v>
      </c>
      <c r="Q159" s="158">
        <v>12.9465</v>
      </c>
      <c r="R159" s="158">
        <v>17.634599999999999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44771</v>
      </c>
      <c r="E160" s="158">
        <v>10.9421</v>
      </c>
      <c r="F160" s="158">
        <v>0.41849999999999998</v>
      </c>
      <c r="G160" s="158">
        <v>1.2931999999999999</v>
      </c>
      <c r="H160" s="158">
        <v>0.86370000000000002</v>
      </c>
      <c r="I160" s="158">
        <v>2.2789000000000001</v>
      </c>
      <c r="J160" s="158">
        <v>2.9388999999999998</v>
      </c>
      <c r="K160" s="158">
        <v>0.40560000000000002</v>
      </c>
      <c r="L160" s="158">
        <v>-3.8006000000000002</v>
      </c>
      <c r="M160" s="158">
        <v>-4.3882000000000003</v>
      </c>
      <c r="N160" s="158">
        <v>5.6666999999999996</v>
      </c>
      <c r="O160" s="158"/>
      <c r="P160" s="158"/>
      <c r="Q160" s="158">
        <v>3.5539000000000001</v>
      </c>
      <c r="R160" s="158">
        <v>11.8116</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44771</v>
      </c>
      <c r="E161" s="158">
        <v>10.351800000000001</v>
      </c>
      <c r="F161" s="158">
        <v>0.41420000000000001</v>
      </c>
      <c r="G161" s="158">
        <v>1.2766999999999999</v>
      </c>
      <c r="H161" s="158">
        <v>0.82589999999999997</v>
      </c>
      <c r="I161" s="158">
        <v>2.2027000000000001</v>
      </c>
      <c r="J161" s="158">
        <v>2.7749000000000001</v>
      </c>
      <c r="K161" s="158">
        <v>-0.1004</v>
      </c>
      <c r="L161" s="158">
        <v>-4.7873999999999999</v>
      </c>
      <c r="M161" s="158">
        <v>-5.8825000000000003</v>
      </c>
      <c r="N161" s="158">
        <v>3.4424999999999999</v>
      </c>
      <c r="O161" s="158"/>
      <c r="P161" s="158"/>
      <c r="Q161" s="158">
        <v>1.3502000000000001</v>
      </c>
      <c r="R161" s="158">
        <v>9.4208999999999996</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44771</v>
      </c>
      <c r="E162" s="158">
        <v>15.13</v>
      </c>
      <c r="F162" s="158">
        <v>0.54490000000000005</v>
      </c>
      <c r="G162" s="158">
        <v>1.8238000000000001</v>
      </c>
      <c r="H162" s="158">
        <v>0.71889999999999998</v>
      </c>
      <c r="I162" s="158">
        <v>2.7644000000000002</v>
      </c>
      <c r="J162" s="158">
        <v>4.5538999999999996</v>
      </c>
      <c r="K162" s="158">
        <v>1.4347000000000001</v>
      </c>
      <c r="L162" s="158">
        <v>1.6186</v>
      </c>
      <c r="M162" s="158">
        <v>1.0350999999999999</v>
      </c>
      <c r="N162" s="158">
        <v>5.4501999999999997</v>
      </c>
      <c r="O162" s="158">
        <v>12.5595</v>
      </c>
      <c r="P162" s="158"/>
      <c r="Q162" s="158">
        <v>10.938700000000001</v>
      </c>
      <c r="R162" s="158">
        <v>13.834099999999999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44771</v>
      </c>
      <c r="E163" s="158">
        <v>14.433</v>
      </c>
      <c r="F163" s="158">
        <v>0.54339999999999999</v>
      </c>
      <c r="G163" s="158">
        <v>1.8129</v>
      </c>
      <c r="H163" s="158">
        <v>0.69769999999999999</v>
      </c>
      <c r="I163" s="158">
        <v>2.7187000000000001</v>
      </c>
      <c r="J163" s="158">
        <v>4.4507000000000003</v>
      </c>
      <c r="K163" s="158">
        <v>1.121</v>
      </c>
      <c r="L163" s="158">
        <v>0.97240000000000004</v>
      </c>
      <c r="M163" s="158">
        <v>6.2399999999999997E-2</v>
      </c>
      <c r="N163" s="158">
        <v>4.0965999999999996</v>
      </c>
      <c r="O163" s="158">
        <v>11.208399999999999</v>
      </c>
      <c r="P163" s="158"/>
      <c r="Q163" s="158">
        <v>9.6348000000000003</v>
      </c>
      <c r="R163" s="158">
        <v>12.376200000000001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44771</v>
      </c>
      <c r="E164" s="158">
        <v>34.121000000000002</v>
      </c>
      <c r="F164" s="158">
        <v>0.63109999999999999</v>
      </c>
      <c r="G164" s="158">
        <v>1.6262000000000001</v>
      </c>
      <c r="H164" s="158">
        <v>0.75</v>
      </c>
      <c r="I164" s="158">
        <v>2.4809000000000001</v>
      </c>
      <c r="J164" s="158">
        <v>3.5318999999999998</v>
      </c>
      <c r="K164" s="158">
        <v>0.15559999999999999</v>
      </c>
      <c r="L164" s="158">
        <v>0.85119999999999996</v>
      </c>
      <c r="M164" s="158">
        <v>-0.88880000000000003</v>
      </c>
      <c r="N164" s="158">
        <v>3.3155999999999999</v>
      </c>
      <c r="O164" s="158">
        <v>9.6433999999999997</v>
      </c>
      <c r="P164" s="158">
        <v>8.2559000000000005</v>
      </c>
      <c r="Q164" s="158">
        <v>11.5007</v>
      </c>
      <c r="R164" s="158">
        <v>9.3910999999999998</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44771</v>
      </c>
      <c r="E165" s="158">
        <v>30.643000000000001</v>
      </c>
      <c r="F165" s="158">
        <v>0.62390000000000001</v>
      </c>
      <c r="G165" s="158">
        <v>1.6149</v>
      </c>
      <c r="H165" s="158">
        <v>0.72309999999999997</v>
      </c>
      <c r="I165" s="158">
        <v>2.4266999999999999</v>
      </c>
      <c r="J165" s="158">
        <v>3.4152999999999998</v>
      </c>
      <c r="K165" s="158">
        <v>-0.18240000000000001</v>
      </c>
      <c r="L165" s="158">
        <v>0.16669999999999999</v>
      </c>
      <c r="M165" s="158">
        <v>-1.8985000000000001</v>
      </c>
      <c r="N165" s="158">
        <v>1.8988</v>
      </c>
      <c r="O165" s="158">
        <v>8.2067999999999994</v>
      </c>
      <c r="P165" s="158">
        <v>6.9246999999999996</v>
      </c>
      <c r="Q165" s="158">
        <v>10.246600000000001</v>
      </c>
      <c r="R165" s="158">
        <v>7.9188000000000001</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44771</v>
      </c>
      <c r="E166" s="158">
        <v>122.8777</v>
      </c>
      <c r="F166" s="158">
        <v>0.79020000000000001</v>
      </c>
      <c r="G166" s="158">
        <v>1.7721</v>
      </c>
      <c r="H166" s="158">
        <v>1.1665000000000001</v>
      </c>
      <c r="I166" s="158">
        <v>3.2313000000000001</v>
      </c>
      <c r="J166" s="158">
        <v>4.8857999999999997</v>
      </c>
      <c r="K166" s="158">
        <v>2.2597</v>
      </c>
      <c r="L166" s="158">
        <v>2.2730999999999999</v>
      </c>
      <c r="M166" s="158">
        <v>0.83040000000000003</v>
      </c>
      <c r="N166" s="158">
        <v>3.7412000000000001</v>
      </c>
      <c r="O166" s="158">
        <v>10.8858</v>
      </c>
      <c r="P166" s="158">
        <v>7.9733999999999998</v>
      </c>
      <c r="Q166" s="158">
        <v>15.2151</v>
      </c>
      <c r="R166" s="158">
        <v>15.930199999999999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44771</v>
      </c>
      <c r="E167" s="158">
        <v>134.2079</v>
      </c>
      <c r="F167" s="158">
        <v>0.79349999999999998</v>
      </c>
      <c r="G167" s="158">
        <v>1.7821</v>
      </c>
      <c r="H167" s="158">
        <v>1.1895</v>
      </c>
      <c r="I167" s="158">
        <v>3.2783000000000002</v>
      </c>
      <c r="J167" s="158">
        <v>4.9866999999999999</v>
      </c>
      <c r="K167" s="158">
        <v>2.5638999999999998</v>
      </c>
      <c r="L167" s="158">
        <v>2.9832999999999998</v>
      </c>
      <c r="M167" s="158">
        <v>1.8785000000000001</v>
      </c>
      <c r="N167" s="158">
        <v>5.2031000000000001</v>
      </c>
      <c r="O167" s="158">
        <v>12.4246</v>
      </c>
      <c r="P167" s="158">
        <v>9.3161000000000005</v>
      </c>
      <c r="Q167" s="158">
        <v>12.0838</v>
      </c>
      <c r="R167" s="158">
        <v>17.5639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44771</v>
      </c>
      <c r="E170" s="158">
        <v>15.6708</v>
      </c>
      <c r="F170" s="158">
        <v>0.56599999999999995</v>
      </c>
      <c r="G170" s="158">
        <v>1.7115</v>
      </c>
      <c r="H170" s="158">
        <v>1.0537000000000001</v>
      </c>
      <c r="I170" s="158">
        <v>3.0472000000000001</v>
      </c>
      <c r="J170" s="158">
        <v>4.8902000000000001</v>
      </c>
      <c r="K170" s="158">
        <v>1.3852</v>
      </c>
      <c r="L170" s="158">
        <v>2.7168999999999999</v>
      </c>
      <c r="M170" s="158">
        <v>2.8071999999999999</v>
      </c>
      <c r="N170" s="158">
        <v>8.0818999999999992</v>
      </c>
      <c r="O170" s="158">
        <v>14.5985</v>
      </c>
      <c r="P170" s="158"/>
      <c r="Q170" s="158">
        <v>13.689</v>
      </c>
      <c r="R170" s="158">
        <v>17.166599999999999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44771</v>
      </c>
      <c r="E171" s="158">
        <v>14.745699999999999</v>
      </c>
      <c r="F171" s="158">
        <v>0.56189999999999996</v>
      </c>
      <c r="G171" s="158">
        <v>1.698</v>
      </c>
      <c r="H171" s="158">
        <v>1.0235000000000001</v>
      </c>
      <c r="I171" s="158">
        <v>2.9849999999999999</v>
      </c>
      <c r="J171" s="158">
        <v>4.7563000000000004</v>
      </c>
      <c r="K171" s="158">
        <v>0.99790000000000001</v>
      </c>
      <c r="L171" s="158">
        <v>1.9053</v>
      </c>
      <c r="M171" s="158">
        <v>1.5698000000000001</v>
      </c>
      <c r="N171" s="158">
        <v>6.3121</v>
      </c>
      <c r="O171" s="158">
        <v>12.6594</v>
      </c>
      <c r="P171" s="158"/>
      <c r="Q171" s="158">
        <v>11.730399999999999</v>
      </c>
      <c r="R171" s="158">
        <v>15.2409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44771</v>
      </c>
      <c r="E172" s="158">
        <v>15.57</v>
      </c>
      <c r="F172" s="158">
        <v>0.71150000000000002</v>
      </c>
      <c r="G172" s="158">
        <v>2.0314999999999999</v>
      </c>
      <c r="H172" s="158">
        <v>1.3011999999999999</v>
      </c>
      <c r="I172" s="158">
        <v>3.2492999999999999</v>
      </c>
      <c r="J172" s="158">
        <v>4.5667999999999997</v>
      </c>
      <c r="K172" s="158">
        <v>1.5656000000000001</v>
      </c>
      <c r="L172" s="158">
        <v>1.6318999999999999</v>
      </c>
      <c r="M172" s="158">
        <v>0.51649999999999996</v>
      </c>
      <c r="N172" s="158">
        <v>5.0606999999999998</v>
      </c>
      <c r="O172" s="158">
        <v>13.095000000000001</v>
      </c>
      <c r="P172" s="158"/>
      <c r="Q172" s="158">
        <v>10.1417</v>
      </c>
      <c r="R172" s="158">
        <v>13.202500000000001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44771</v>
      </c>
      <c r="E173" s="158">
        <v>14.96</v>
      </c>
      <c r="F173" s="158">
        <v>0.67290000000000005</v>
      </c>
      <c r="G173" s="158">
        <v>2.0464000000000002</v>
      </c>
      <c r="H173" s="158">
        <v>1.2179</v>
      </c>
      <c r="I173" s="158">
        <v>3.1724000000000001</v>
      </c>
      <c r="J173" s="158">
        <v>4.4692999999999996</v>
      </c>
      <c r="K173" s="158">
        <v>1.2179</v>
      </c>
      <c r="L173" s="158">
        <v>0.87660000000000005</v>
      </c>
      <c r="M173" s="158">
        <v>-0.53190000000000004</v>
      </c>
      <c r="N173" s="158">
        <v>3.6011000000000002</v>
      </c>
      <c r="O173" s="158">
        <v>11.982200000000001</v>
      </c>
      <c r="P173" s="158"/>
      <c r="Q173" s="158">
        <v>9.1854999999999993</v>
      </c>
      <c r="R173" s="158">
        <v>11.9344</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0.65948500000000021</v>
      </c>
      <c r="G174" s="160">
        <v>1.78399</v>
      </c>
      <c r="H174" s="160">
        <v>1.1488099999999999</v>
      </c>
      <c r="I174" s="160">
        <v>3.1463349999999997</v>
      </c>
      <c r="J174" s="160">
        <v>4.7002000000000006</v>
      </c>
      <c r="K174" s="160">
        <v>1.5614649999999999</v>
      </c>
      <c r="L174" s="160">
        <v>1.8688800000000001</v>
      </c>
      <c r="M174" s="160">
        <v>1.3435050000000004</v>
      </c>
      <c r="N174" s="160">
        <v>6.8109999999999999</v>
      </c>
      <c r="O174" s="160">
        <v>12.74705</v>
      </c>
      <c r="P174" s="160">
        <v>9.5946499999999997</v>
      </c>
      <c r="Q174" s="160">
        <v>11.335265000000001</v>
      </c>
      <c r="R174" s="160">
        <v>17.083880000000001</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0.64080000000000004</v>
      </c>
      <c r="G175" s="160">
        <v>1.7726500000000001</v>
      </c>
      <c r="H175" s="160">
        <v>1.0971000000000002</v>
      </c>
      <c r="I175" s="160">
        <v>3.1097999999999999</v>
      </c>
      <c r="J175" s="160">
        <v>4.6150000000000002</v>
      </c>
      <c r="K175" s="160">
        <v>1.47445</v>
      </c>
      <c r="L175" s="160">
        <v>1.7685999999999999</v>
      </c>
      <c r="M175" s="160">
        <v>0.93274999999999997</v>
      </c>
      <c r="N175" s="160">
        <v>5.3266499999999999</v>
      </c>
      <c r="O175" s="160">
        <v>12.70065</v>
      </c>
      <c r="P175" s="160">
        <v>9.5605000000000011</v>
      </c>
      <c r="Q175" s="160">
        <v>11.615549999999999</v>
      </c>
      <c r="R175" s="160">
        <v>15.58555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44771</v>
      </c>
      <c r="E178" s="158">
        <v>297.7518</v>
      </c>
      <c r="F178" s="158">
        <v>19.710100000000001</v>
      </c>
      <c r="G178" s="158">
        <v>10.052099999999999</v>
      </c>
      <c r="H178" s="158">
        <v>7.6166999999999998</v>
      </c>
      <c r="I178" s="158">
        <v>5.3337000000000003</v>
      </c>
      <c r="J178" s="158">
        <v>7.9767000000000001</v>
      </c>
      <c r="K178" s="158">
        <v>1.7203999999999999</v>
      </c>
      <c r="L178" s="158">
        <v>2.5453000000000001</v>
      </c>
      <c r="M178" s="158">
        <v>2.6612</v>
      </c>
      <c r="N178" s="158">
        <v>2.9870999999999999</v>
      </c>
      <c r="O178" s="158">
        <v>6.3263999999999996</v>
      </c>
      <c r="P178" s="158">
        <v>6.7199</v>
      </c>
      <c r="Q178" s="158">
        <v>7.9565999999999999</v>
      </c>
      <c r="R178" s="158">
        <v>3.9571000000000001</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44771</v>
      </c>
      <c r="E179" s="158">
        <v>305.9436</v>
      </c>
      <c r="F179" s="158">
        <v>20.065899999999999</v>
      </c>
      <c r="G179" s="158">
        <v>10.4002</v>
      </c>
      <c r="H179" s="158">
        <v>7.968</v>
      </c>
      <c r="I179" s="158">
        <v>5.6835000000000004</v>
      </c>
      <c r="J179" s="158">
        <v>8.3286999999999995</v>
      </c>
      <c r="K179" s="158">
        <v>2.0689000000000002</v>
      </c>
      <c r="L179" s="158">
        <v>2.8935</v>
      </c>
      <c r="M179" s="158">
        <v>3.008</v>
      </c>
      <c r="N179" s="158">
        <v>3.335</v>
      </c>
      <c r="O179" s="158">
        <v>6.6790000000000003</v>
      </c>
      <c r="P179" s="158">
        <v>7.0570000000000004</v>
      </c>
      <c r="Q179" s="158">
        <v>8.7119999999999997</v>
      </c>
      <c r="R179" s="158">
        <v>4.3083</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44771</v>
      </c>
      <c r="E180" s="158">
        <v>2206.4068000000002</v>
      </c>
      <c r="F180" s="158">
        <v>11.7028</v>
      </c>
      <c r="G180" s="158">
        <v>7.5068000000000001</v>
      </c>
      <c r="H180" s="158">
        <v>4.6044</v>
      </c>
      <c r="I180" s="158">
        <v>3.9371999999999998</v>
      </c>
      <c r="J180" s="158">
        <v>5.5968999999999998</v>
      </c>
      <c r="K180" s="158">
        <v>2.7435</v>
      </c>
      <c r="L180" s="158">
        <v>3.3100999999999998</v>
      </c>
      <c r="M180" s="158">
        <v>3.4091</v>
      </c>
      <c r="N180" s="158">
        <v>3.3351999999999999</v>
      </c>
      <c r="O180" s="158">
        <v>6.5315000000000003</v>
      </c>
      <c r="P180" s="158">
        <v>7.3292000000000002</v>
      </c>
      <c r="Q180" s="158">
        <v>8.0311000000000003</v>
      </c>
      <c r="R180" s="158">
        <v>4.1904000000000003</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44771</v>
      </c>
      <c r="E181" s="158">
        <v>2157.5999000000002</v>
      </c>
      <c r="F181" s="158">
        <v>11.4107</v>
      </c>
      <c r="G181" s="158">
        <v>7.2160000000000002</v>
      </c>
      <c r="H181" s="158">
        <v>4.3137999999999996</v>
      </c>
      <c r="I181" s="158">
        <v>3.6465000000000001</v>
      </c>
      <c r="J181" s="158">
        <v>5.3052999999999999</v>
      </c>
      <c r="K181" s="158">
        <v>2.4514</v>
      </c>
      <c r="L181" s="158">
        <v>3.0154000000000001</v>
      </c>
      <c r="M181" s="158">
        <v>3.1118999999999999</v>
      </c>
      <c r="N181" s="158">
        <v>3.0358999999999998</v>
      </c>
      <c r="O181" s="158">
        <v>6.2126999999999999</v>
      </c>
      <c r="P181" s="158">
        <v>7.0244</v>
      </c>
      <c r="Q181" s="158">
        <v>7.8746</v>
      </c>
      <c r="R181" s="158">
        <v>3.8793000000000002</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44771</v>
      </c>
      <c r="E182" s="158">
        <v>10.4138</v>
      </c>
      <c r="F182" s="158">
        <v>22.0946</v>
      </c>
      <c r="G182" s="158">
        <v>12.396800000000001</v>
      </c>
      <c r="H182" s="158">
        <v>9.1791</v>
      </c>
      <c r="I182" s="158">
        <v>5.9972000000000003</v>
      </c>
      <c r="J182" s="158">
        <v>8.5178999999999991</v>
      </c>
      <c r="K182" s="158">
        <v>-1.0831999999999999</v>
      </c>
      <c r="L182" s="158">
        <v>0.21590000000000001</v>
      </c>
      <c r="M182" s="158">
        <v>1.1812</v>
      </c>
      <c r="N182" s="158">
        <v>1.7061999999999999</v>
      </c>
      <c r="O182" s="158"/>
      <c r="P182" s="158"/>
      <c r="Q182" s="158">
        <v>2.5445000000000002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44771</v>
      </c>
      <c r="E183" s="158">
        <v>10.343999999999999</v>
      </c>
      <c r="F183" s="158">
        <v>21.890499999999999</v>
      </c>
      <c r="G183" s="158">
        <v>12.0091</v>
      </c>
      <c r="H183" s="158">
        <v>8.7858999999999998</v>
      </c>
      <c r="I183" s="158">
        <v>5.6074000000000002</v>
      </c>
      <c r="J183" s="158">
        <v>8.1226000000000003</v>
      </c>
      <c r="K183" s="158">
        <v>-1.4873000000000001</v>
      </c>
      <c r="L183" s="158">
        <v>-0.1918</v>
      </c>
      <c r="M183" s="158">
        <v>0.76829999999999998</v>
      </c>
      <c r="N183" s="158">
        <v>1.2896000000000001</v>
      </c>
      <c r="O183" s="158"/>
      <c r="P183" s="158"/>
      <c r="Q183" s="158">
        <v>2.1179999999999999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44771</v>
      </c>
      <c r="E184" s="158">
        <v>20.064299999999999</v>
      </c>
      <c r="F184" s="158">
        <v>19.475300000000001</v>
      </c>
      <c r="G184" s="158">
        <v>14.4491</v>
      </c>
      <c r="H184" s="158">
        <v>8.6161999999999992</v>
      </c>
      <c r="I184" s="158">
        <v>7.5321999999999996</v>
      </c>
      <c r="J184" s="158">
        <v>8.1862999999999992</v>
      </c>
      <c r="K184" s="158">
        <v>2.3910999999999998</v>
      </c>
      <c r="L184" s="158">
        <v>2.2989999999999999</v>
      </c>
      <c r="M184" s="158">
        <v>2.6135999999999999</v>
      </c>
      <c r="N184" s="158">
        <v>2.7753000000000001</v>
      </c>
      <c r="O184" s="158">
        <v>6.5510000000000002</v>
      </c>
      <c r="P184" s="158">
        <v>6.7793000000000001</v>
      </c>
      <c r="Q184" s="158">
        <v>8.1607000000000003</v>
      </c>
      <c r="R184" s="158">
        <v>3.7923</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44771</v>
      </c>
      <c r="E185" s="158">
        <v>19.526700000000002</v>
      </c>
      <c r="F185" s="158">
        <v>19.263300000000001</v>
      </c>
      <c r="G185" s="158">
        <v>14.160299999999999</v>
      </c>
      <c r="H185" s="158">
        <v>8.3716000000000008</v>
      </c>
      <c r="I185" s="158">
        <v>7.2702</v>
      </c>
      <c r="J185" s="158">
        <v>7.9396000000000004</v>
      </c>
      <c r="K185" s="158">
        <v>2.1394000000000002</v>
      </c>
      <c r="L185" s="158">
        <v>2.0417999999999998</v>
      </c>
      <c r="M185" s="158">
        <v>2.3521999999999998</v>
      </c>
      <c r="N185" s="158">
        <v>2.5142000000000002</v>
      </c>
      <c r="O185" s="158">
        <v>6.2706999999999997</v>
      </c>
      <c r="P185" s="158">
        <v>6.4840999999999998</v>
      </c>
      <c r="Q185" s="158">
        <v>7.8301999999999996</v>
      </c>
      <c r="R185" s="158">
        <v>3.5291999999999999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44771</v>
      </c>
      <c r="E186" s="158">
        <v>20.4438</v>
      </c>
      <c r="F186" s="158">
        <v>51.133499999999998</v>
      </c>
      <c r="G186" s="158">
        <v>31.3246</v>
      </c>
      <c r="H186" s="158">
        <v>20.741599999999998</v>
      </c>
      <c r="I186" s="158">
        <v>11.7212</v>
      </c>
      <c r="J186" s="158">
        <v>18.5122</v>
      </c>
      <c r="K186" s="158">
        <v>1.9498</v>
      </c>
      <c r="L186" s="158">
        <v>1.5242</v>
      </c>
      <c r="M186" s="158">
        <v>1.3775999999999999</v>
      </c>
      <c r="N186" s="158">
        <v>3.1499000000000001</v>
      </c>
      <c r="O186" s="158">
        <v>7.1989999999999998</v>
      </c>
      <c r="P186" s="158">
        <v>7.7178000000000004</v>
      </c>
      <c r="Q186" s="158">
        <v>8.3864999999999998</v>
      </c>
      <c r="R186" s="158">
        <v>3.8073000000000001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44771</v>
      </c>
      <c r="E187" s="158">
        <v>19.913900000000002</v>
      </c>
      <c r="F187" s="158">
        <v>50.841799999999999</v>
      </c>
      <c r="G187" s="158">
        <v>30.932099999999998</v>
      </c>
      <c r="H187" s="158">
        <v>20.372</v>
      </c>
      <c r="I187" s="158">
        <v>11.3741</v>
      </c>
      <c r="J187" s="158">
        <v>18.155999999999999</v>
      </c>
      <c r="K187" s="158">
        <v>1.6218999999999999</v>
      </c>
      <c r="L187" s="158">
        <v>1.2067000000000001</v>
      </c>
      <c r="M187" s="158">
        <v>1.0618000000000001</v>
      </c>
      <c r="N187" s="158">
        <v>2.8287</v>
      </c>
      <c r="O187" s="158">
        <v>6.8436000000000003</v>
      </c>
      <c r="P187" s="158">
        <v>7.4004000000000003</v>
      </c>
      <c r="Q187" s="158">
        <v>8.0663999999999998</v>
      </c>
      <c r="R187" s="158">
        <v>3.4737</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44771</v>
      </c>
      <c r="E188" s="158">
        <v>18.3063</v>
      </c>
      <c r="F188" s="158">
        <v>33.3277</v>
      </c>
      <c r="G188" s="158">
        <v>22.505600000000001</v>
      </c>
      <c r="H188" s="158">
        <v>13.8226</v>
      </c>
      <c r="I188" s="158">
        <v>10.639099999999999</v>
      </c>
      <c r="J188" s="158">
        <v>10.017799999999999</v>
      </c>
      <c r="K188" s="158">
        <v>1.7892999999999999</v>
      </c>
      <c r="L188" s="158">
        <v>2.1257000000000001</v>
      </c>
      <c r="M188" s="158">
        <v>2.4498000000000002</v>
      </c>
      <c r="N188" s="158">
        <v>2.8304999999999998</v>
      </c>
      <c r="O188" s="158">
        <v>6.0134999999999996</v>
      </c>
      <c r="P188" s="158">
        <v>6.7474999999999996</v>
      </c>
      <c r="Q188" s="158">
        <v>7.5895000000000001</v>
      </c>
      <c r="R188" s="158">
        <v>3.5619000000000001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44771</v>
      </c>
      <c r="E189" s="158">
        <v>18.938700000000001</v>
      </c>
      <c r="F189" s="158">
        <v>33.565300000000001</v>
      </c>
      <c r="G189" s="158">
        <v>22.8489</v>
      </c>
      <c r="H189" s="158">
        <v>14.1625</v>
      </c>
      <c r="I189" s="158">
        <v>10.9903</v>
      </c>
      <c r="J189" s="158">
        <v>10.3729</v>
      </c>
      <c r="K189" s="158">
        <v>2.1398000000000001</v>
      </c>
      <c r="L189" s="158">
        <v>2.472</v>
      </c>
      <c r="M189" s="158">
        <v>2.7964000000000002</v>
      </c>
      <c r="N189" s="158">
        <v>3.1817000000000002</v>
      </c>
      <c r="O189" s="158">
        <v>6.36</v>
      </c>
      <c r="P189" s="158">
        <v>7.1212999999999997</v>
      </c>
      <c r="Q189" s="158">
        <v>8.0324000000000009</v>
      </c>
      <c r="R189" s="158">
        <v>3.903</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44771</v>
      </c>
      <c r="E190" s="158">
        <v>19.215399999999999</v>
      </c>
      <c r="F190" s="158">
        <v>15.582700000000001</v>
      </c>
      <c r="G190" s="158">
        <v>8.4903999999999993</v>
      </c>
      <c r="H190" s="158">
        <v>6.548</v>
      </c>
      <c r="I190" s="158">
        <v>5.4657999999999998</v>
      </c>
      <c r="J190" s="158">
        <v>7.415</v>
      </c>
      <c r="K190" s="158">
        <v>1.5569</v>
      </c>
      <c r="L190" s="158">
        <v>2.4434999999999998</v>
      </c>
      <c r="M190" s="158">
        <v>2.5072000000000001</v>
      </c>
      <c r="N190" s="158">
        <v>3.0194999999999999</v>
      </c>
      <c r="O190" s="158">
        <v>6.8449999999999998</v>
      </c>
      <c r="P190" s="158">
        <v>7.0285000000000002</v>
      </c>
      <c r="Q190" s="158">
        <v>8.1379999999999999</v>
      </c>
      <c r="R190" s="158">
        <v>4.4244000000000003</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44771</v>
      </c>
      <c r="E191" s="158">
        <v>18.671700000000001</v>
      </c>
      <c r="F191" s="158">
        <v>15.058400000000001</v>
      </c>
      <c r="G191" s="158">
        <v>8.0200999999999993</v>
      </c>
      <c r="H191" s="158">
        <v>6.1230000000000002</v>
      </c>
      <c r="I191" s="158">
        <v>5.0224000000000002</v>
      </c>
      <c r="J191" s="158">
        <v>6.9794999999999998</v>
      </c>
      <c r="K191" s="158">
        <v>1.1266</v>
      </c>
      <c r="L191" s="158">
        <v>2.0156999999999998</v>
      </c>
      <c r="M191" s="158">
        <v>2.0680000000000001</v>
      </c>
      <c r="N191" s="158">
        <v>2.5691999999999999</v>
      </c>
      <c r="O191" s="158">
        <v>6.3666999999999998</v>
      </c>
      <c r="P191" s="158">
        <v>6.5487000000000002</v>
      </c>
      <c r="Q191" s="158">
        <v>7.7667999999999999</v>
      </c>
      <c r="R191" s="158">
        <v>3.9580000000000002</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44771</v>
      </c>
      <c r="E192" s="158">
        <v>26.322199999999999</v>
      </c>
      <c r="F192" s="158">
        <v>5.9635999999999996</v>
      </c>
      <c r="G192" s="158">
        <v>13.7898</v>
      </c>
      <c r="H192" s="158">
        <v>8.0152999999999999</v>
      </c>
      <c r="I192" s="158">
        <v>5.3894000000000002</v>
      </c>
      <c r="J192" s="158">
        <v>9.7423999999999999</v>
      </c>
      <c r="K192" s="158">
        <v>2.5733000000000001</v>
      </c>
      <c r="L192" s="158">
        <v>3.266</v>
      </c>
      <c r="M192" s="158">
        <v>2.4539</v>
      </c>
      <c r="N192" s="158">
        <v>3.3864999999999998</v>
      </c>
      <c r="O192" s="158">
        <v>6.0689000000000002</v>
      </c>
      <c r="P192" s="158">
        <v>6.2416</v>
      </c>
      <c r="Q192" s="158">
        <v>7.9965000000000002</v>
      </c>
      <c r="R192" s="158">
        <v>4.1639999999999997</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44771</v>
      </c>
      <c r="E193" s="158">
        <v>27.153400000000001</v>
      </c>
      <c r="F193" s="158">
        <v>6.4534000000000002</v>
      </c>
      <c r="G193" s="158">
        <v>14.220499999999999</v>
      </c>
      <c r="H193" s="158">
        <v>8.4631000000000007</v>
      </c>
      <c r="I193" s="158">
        <v>5.8411999999999997</v>
      </c>
      <c r="J193" s="158">
        <v>10.197699999999999</v>
      </c>
      <c r="K193" s="158">
        <v>3.0257000000000001</v>
      </c>
      <c r="L193" s="158">
        <v>3.7246000000000001</v>
      </c>
      <c r="M193" s="158">
        <v>2.9135</v>
      </c>
      <c r="N193" s="158">
        <v>3.8534000000000002</v>
      </c>
      <c r="O193" s="158">
        <v>6.5498000000000003</v>
      </c>
      <c r="P193" s="158">
        <v>6.6931000000000003</v>
      </c>
      <c r="Q193" s="158">
        <v>8.2751000000000001</v>
      </c>
      <c r="R193" s="158">
        <v>4.6361999999999997</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44771</v>
      </c>
      <c r="E194" s="158">
        <v>20.505800000000001</v>
      </c>
      <c r="F194" s="158">
        <v>10.8611</v>
      </c>
      <c r="G194" s="158">
        <v>5.4611000000000001</v>
      </c>
      <c r="H194" s="158">
        <v>4.5046999999999997</v>
      </c>
      <c r="I194" s="158">
        <v>3.9601000000000002</v>
      </c>
      <c r="J194" s="158">
        <v>6.0042999999999997</v>
      </c>
      <c r="K194" s="158">
        <v>1.7741</v>
      </c>
      <c r="L194" s="158">
        <v>2.5966</v>
      </c>
      <c r="M194" s="158">
        <v>2.9426000000000001</v>
      </c>
      <c r="N194" s="158">
        <v>2.9712999999999998</v>
      </c>
      <c r="O194" s="158">
        <v>6.9138000000000002</v>
      </c>
      <c r="P194" s="158">
        <v>7.4147999999999996</v>
      </c>
      <c r="Q194" s="158">
        <v>7.9390000000000001</v>
      </c>
      <c r="R194" s="158">
        <v>4.1163999999999996</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44771</v>
      </c>
      <c r="E195" s="158">
        <v>20.100999999999999</v>
      </c>
      <c r="F195" s="158">
        <v>10.5349</v>
      </c>
      <c r="G195" s="158">
        <v>5.1470000000000002</v>
      </c>
      <c r="H195" s="158">
        <v>4.2057000000000002</v>
      </c>
      <c r="I195" s="158">
        <v>3.6497000000000002</v>
      </c>
      <c r="J195" s="158">
        <v>5.7041000000000004</v>
      </c>
      <c r="K195" s="158">
        <v>1.472</v>
      </c>
      <c r="L195" s="158">
        <v>2.2866</v>
      </c>
      <c r="M195" s="158">
        <v>2.6280999999999999</v>
      </c>
      <c r="N195" s="158">
        <v>2.6514000000000002</v>
      </c>
      <c r="O195" s="158">
        <v>6.5636999999999999</v>
      </c>
      <c r="P195" s="158">
        <v>7.0934999999999997</v>
      </c>
      <c r="Q195" s="158">
        <v>7.7103000000000002</v>
      </c>
      <c r="R195" s="158">
        <v>3.7825000000000002</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44771</v>
      </c>
      <c r="E198" s="158">
        <v>1843.6678999999999</v>
      </c>
      <c r="F198" s="158">
        <v>27.352900000000002</v>
      </c>
      <c r="G198" s="158">
        <v>16.0763</v>
      </c>
      <c r="H198" s="158">
        <v>9.0421999999999993</v>
      </c>
      <c r="I198" s="158">
        <v>5.9749999999999996</v>
      </c>
      <c r="J198" s="158">
        <v>8.9598999999999993</v>
      </c>
      <c r="K198" s="158">
        <v>-2.0861999999999998</v>
      </c>
      <c r="L198" s="158">
        <v>-1.0270999999999999</v>
      </c>
      <c r="M198" s="158">
        <v>-0.73089999999999999</v>
      </c>
      <c r="N198" s="158">
        <v>0.81910000000000005</v>
      </c>
      <c r="O198" s="158">
        <v>4.9653999999999998</v>
      </c>
      <c r="P198" s="158">
        <v>5.8803999999999998</v>
      </c>
      <c r="Q198" s="158">
        <v>6.5895999999999999</v>
      </c>
      <c r="R198" s="158">
        <v>2.0464000000000002</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44771</v>
      </c>
      <c r="E199" s="158">
        <v>1953.5697</v>
      </c>
      <c r="F199" s="158">
        <v>27.774000000000001</v>
      </c>
      <c r="G199" s="158">
        <v>16.497699999999998</v>
      </c>
      <c r="H199" s="158">
        <v>9.4635999999999996</v>
      </c>
      <c r="I199" s="158">
        <v>6.3970000000000002</v>
      </c>
      <c r="J199" s="158">
        <v>9.3841000000000001</v>
      </c>
      <c r="K199" s="158">
        <v>-1.6671</v>
      </c>
      <c r="L199" s="158">
        <v>-0.60799999999999998</v>
      </c>
      <c r="M199" s="158">
        <v>-0.312</v>
      </c>
      <c r="N199" s="158">
        <v>1.2439</v>
      </c>
      <c r="O199" s="158">
        <v>5.423</v>
      </c>
      <c r="P199" s="158">
        <v>6.3270999999999997</v>
      </c>
      <c r="Q199" s="158">
        <v>7.2003000000000004</v>
      </c>
      <c r="R199" s="158">
        <v>2.4754999999999998</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44771</v>
      </c>
      <c r="E200" s="158">
        <v>10.7934</v>
      </c>
      <c r="F200" s="158">
        <v>15.224</v>
      </c>
      <c r="G200" s="158">
        <v>12.6381</v>
      </c>
      <c r="H200" s="158">
        <v>8.7588000000000008</v>
      </c>
      <c r="I200" s="158">
        <v>6.5381999999999998</v>
      </c>
      <c r="J200" s="158">
        <v>6.9151999999999996</v>
      </c>
      <c r="K200" s="158">
        <v>4.3082000000000003</v>
      </c>
      <c r="L200" s="158">
        <v>4.1593</v>
      </c>
      <c r="M200" s="158">
        <v>3.9260000000000002</v>
      </c>
      <c r="N200" s="158">
        <v>3.9485999999999999</v>
      </c>
      <c r="O200" s="158"/>
      <c r="P200" s="158"/>
      <c r="Q200" s="158">
        <v>4.4153000000000002</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44771</v>
      </c>
      <c r="E201" s="158">
        <v>10.6891</v>
      </c>
      <c r="F201" s="158">
        <v>14.6891</v>
      </c>
      <c r="G201" s="158">
        <v>12.1913</v>
      </c>
      <c r="H201" s="158">
        <v>8.2081999999999997</v>
      </c>
      <c r="I201" s="158">
        <v>5.9649000000000001</v>
      </c>
      <c r="J201" s="158">
        <v>6.3616999999999999</v>
      </c>
      <c r="K201" s="158">
        <v>3.7572999999999999</v>
      </c>
      <c r="L201" s="158">
        <v>3.6021000000000001</v>
      </c>
      <c r="M201" s="158">
        <v>3.3633999999999999</v>
      </c>
      <c r="N201" s="158">
        <v>3.3801999999999999</v>
      </c>
      <c r="O201" s="158"/>
      <c r="P201" s="158"/>
      <c r="Q201" s="158">
        <v>3.8431000000000002</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44771</v>
      </c>
      <c r="E202" s="158">
        <v>52.904000000000003</v>
      </c>
      <c r="F202" s="158">
        <v>17.808900000000001</v>
      </c>
      <c r="G202" s="158">
        <v>20.2255</v>
      </c>
      <c r="H202" s="158">
        <v>11.379</v>
      </c>
      <c r="I202" s="158">
        <v>7.2248000000000001</v>
      </c>
      <c r="J202" s="158">
        <v>11.0322</v>
      </c>
      <c r="K202" s="158">
        <v>1.2556</v>
      </c>
      <c r="L202" s="158">
        <v>1.9479</v>
      </c>
      <c r="M202" s="158">
        <v>2.0406</v>
      </c>
      <c r="N202" s="158">
        <v>3.0291000000000001</v>
      </c>
      <c r="O202" s="158">
        <v>6.3350999999999997</v>
      </c>
      <c r="P202" s="158">
        <v>6.8219000000000003</v>
      </c>
      <c r="Q202" s="158">
        <v>7.3148999999999997</v>
      </c>
      <c r="R202" s="158">
        <v>3.9003999999999999</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44771</v>
      </c>
      <c r="E203" s="158">
        <v>54.4679</v>
      </c>
      <c r="F203" s="158">
        <v>18.2364</v>
      </c>
      <c r="G203" s="158">
        <v>20.674800000000001</v>
      </c>
      <c r="H203" s="158">
        <v>11.811199999999999</v>
      </c>
      <c r="I203" s="158">
        <v>7.6521999999999997</v>
      </c>
      <c r="J203" s="158">
        <v>11.4633</v>
      </c>
      <c r="K203" s="158">
        <v>1.6749000000000001</v>
      </c>
      <c r="L203" s="158">
        <v>2.3656000000000001</v>
      </c>
      <c r="M203" s="158">
        <v>2.4565000000000001</v>
      </c>
      <c r="N203" s="158">
        <v>3.4491000000000001</v>
      </c>
      <c r="O203" s="158">
        <v>6.7416999999999998</v>
      </c>
      <c r="P203" s="158">
        <v>7.2153</v>
      </c>
      <c r="Q203" s="158">
        <v>8.3216999999999999</v>
      </c>
      <c r="R203" s="158">
        <v>4.3277999999999999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44771</v>
      </c>
      <c r="E204" s="158">
        <v>20.7806</v>
      </c>
      <c r="F204" s="158">
        <v>41.3232</v>
      </c>
      <c r="G204" s="158">
        <v>34.995100000000001</v>
      </c>
      <c r="H204" s="158">
        <v>16.613499999999998</v>
      </c>
      <c r="I204" s="158">
        <v>12.885400000000001</v>
      </c>
      <c r="J204" s="158">
        <v>14.7913</v>
      </c>
      <c r="K204" s="158">
        <v>-0.24879999999999999</v>
      </c>
      <c r="L204" s="158">
        <v>-0.51400000000000001</v>
      </c>
      <c r="M204" s="158">
        <v>0.74339999999999995</v>
      </c>
      <c r="N204" s="158">
        <v>1.2807999999999999</v>
      </c>
      <c r="O204" s="158">
        <v>6.0834999999999999</v>
      </c>
      <c r="P204" s="158">
        <v>6.4650999999999996</v>
      </c>
      <c r="Q204" s="158">
        <v>7.6554000000000002</v>
      </c>
      <c r="R204" s="158">
        <v>3.2210999999999999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44771</v>
      </c>
      <c r="E205" s="158">
        <v>19.948499999999999</v>
      </c>
      <c r="F205" s="158">
        <v>40.848199999999999</v>
      </c>
      <c r="G205" s="158">
        <v>34.6188</v>
      </c>
      <c r="H205" s="158">
        <v>16.2302</v>
      </c>
      <c r="I205" s="158">
        <v>12.5017</v>
      </c>
      <c r="J205" s="158">
        <v>14.403700000000001</v>
      </c>
      <c r="K205" s="158">
        <v>-0.62839999999999996</v>
      </c>
      <c r="L205" s="158">
        <v>-0.89280000000000004</v>
      </c>
      <c r="M205" s="158">
        <v>0.36220000000000002</v>
      </c>
      <c r="N205" s="158">
        <v>0.8962</v>
      </c>
      <c r="O205" s="158">
        <v>5.6707999999999998</v>
      </c>
      <c r="P205" s="158">
        <v>6.0324999999999998</v>
      </c>
      <c r="Q205" s="158">
        <v>4.7549999999999999</v>
      </c>
      <c r="R205" s="158">
        <v>2.8229000000000002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44771</v>
      </c>
      <c r="E206" s="158">
        <v>28.4574</v>
      </c>
      <c r="F206" s="158">
        <v>15.526300000000001</v>
      </c>
      <c r="G206" s="158">
        <v>8.5139999999999993</v>
      </c>
      <c r="H206" s="158">
        <v>5.5762</v>
      </c>
      <c r="I206" s="158">
        <v>4.7359999999999998</v>
      </c>
      <c r="J206" s="158">
        <v>6.0583</v>
      </c>
      <c r="K206" s="158">
        <v>1.7524999999999999</v>
      </c>
      <c r="L206" s="158">
        <v>2.1785000000000001</v>
      </c>
      <c r="M206" s="158">
        <v>2.3089</v>
      </c>
      <c r="N206" s="158">
        <v>2.3611</v>
      </c>
      <c r="O206" s="158">
        <v>5.1395999999999997</v>
      </c>
      <c r="P206" s="158">
        <v>6.2622</v>
      </c>
      <c r="Q206" s="158">
        <v>7.1345999999999998</v>
      </c>
      <c r="R206" s="158">
        <v>2.9409999999999998</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44771</v>
      </c>
      <c r="E207" s="158">
        <v>30.231100000000001</v>
      </c>
      <c r="F207" s="158">
        <v>15.9442</v>
      </c>
      <c r="G207" s="158">
        <v>9.0216999999999992</v>
      </c>
      <c r="H207" s="158">
        <v>6.1130000000000004</v>
      </c>
      <c r="I207" s="158">
        <v>5.28</v>
      </c>
      <c r="J207" s="158">
        <v>6.6078000000000001</v>
      </c>
      <c r="K207" s="158">
        <v>2.3045</v>
      </c>
      <c r="L207" s="158">
        <v>2.7347999999999999</v>
      </c>
      <c r="M207" s="158">
        <v>2.8691</v>
      </c>
      <c r="N207" s="158">
        <v>2.9256000000000002</v>
      </c>
      <c r="O207" s="158">
        <v>5.7130000000000001</v>
      </c>
      <c r="P207" s="158">
        <v>6.8688000000000002</v>
      </c>
      <c r="Q207" s="158">
        <v>7.468</v>
      </c>
      <c r="R207" s="158">
        <v>3.5051000000000001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44771</v>
      </c>
      <c r="E208" s="158">
        <v>10.701499999999999</v>
      </c>
      <c r="F208" s="158">
        <v>21.158799999999999</v>
      </c>
      <c r="G208" s="158">
        <v>11.721500000000001</v>
      </c>
      <c r="H208" s="158">
        <v>9.4208999999999996</v>
      </c>
      <c r="I208" s="158">
        <v>7.6233000000000004</v>
      </c>
      <c r="J208" s="158">
        <v>8.1029</v>
      </c>
      <c r="K208" s="158">
        <v>1.0032000000000001</v>
      </c>
      <c r="L208" s="158">
        <v>1.5257000000000001</v>
      </c>
      <c r="M208" s="158">
        <v>2.1284999999999998</v>
      </c>
      <c r="N208" s="158">
        <v>2.5451000000000001</v>
      </c>
      <c r="O208" s="158"/>
      <c r="P208" s="158"/>
      <c r="Q208" s="158">
        <v>3.4241999999999999</v>
      </c>
      <c r="R208" s="158">
        <v>3.4496000000000002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44771</v>
      </c>
      <c r="E209" s="158">
        <v>10.606299999999999</v>
      </c>
      <c r="F209" s="158">
        <v>20.659800000000001</v>
      </c>
      <c r="G209" s="158">
        <v>11.367100000000001</v>
      </c>
      <c r="H209" s="158">
        <v>8.9628999999999994</v>
      </c>
      <c r="I209" s="158">
        <v>7.2469000000000001</v>
      </c>
      <c r="J209" s="158">
        <v>7.6881000000000004</v>
      </c>
      <c r="K209" s="158">
        <v>0.57189999999999996</v>
      </c>
      <c r="L209" s="158">
        <v>1.0721000000000001</v>
      </c>
      <c r="M209" s="158">
        <v>1.6875</v>
      </c>
      <c r="N209" s="158">
        <v>2.0985</v>
      </c>
      <c r="O209" s="158"/>
      <c r="P209" s="158"/>
      <c r="Q209" s="158">
        <v>2.9662999999999999</v>
      </c>
      <c r="R209" s="158">
        <v>2.9925999999999999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44771</v>
      </c>
      <c r="E210" s="158">
        <v>16.854299999999999</v>
      </c>
      <c r="F210" s="158">
        <v>17.116399999999999</v>
      </c>
      <c r="G210" s="158">
        <v>11.850300000000001</v>
      </c>
      <c r="H210" s="158">
        <v>8.7390000000000008</v>
      </c>
      <c r="I210" s="158">
        <v>7.4306000000000001</v>
      </c>
      <c r="J210" s="158">
        <v>8.7172999999999998</v>
      </c>
      <c r="K210" s="158">
        <v>0.62690000000000001</v>
      </c>
      <c r="L210" s="158">
        <v>1.5468</v>
      </c>
      <c r="M210" s="158">
        <v>1.9950000000000001</v>
      </c>
      <c r="N210" s="158">
        <v>2.5674999999999999</v>
      </c>
      <c r="O210" s="158">
        <v>6.4515000000000002</v>
      </c>
      <c r="P210" s="158">
        <v>6.7328000000000001</v>
      </c>
      <c r="Q210" s="158">
        <v>7.5076999999999998</v>
      </c>
      <c r="R210" s="158">
        <v>3.7808999999999999</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44771</v>
      </c>
      <c r="E211" s="158">
        <v>17.2803</v>
      </c>
      <c r="F211" s="158">
        <v>17.7514</v>
      </c>
      <c r="G211" s="158">
        <v>12.3338</v>
      </c>
      <c r="H211" s="158">
        <v>9.2195999999999998</v>
      </c>
      <c r="I211" s="158">
        <v>7.8994999999999997</v>
      </c>
      <c r="J211" s="158">
        <v>9.1866000000000003</v>
      </c>
      <c r="K211" s="158">
        <v>1.0891999999999999</v>
      </c>
      <c r="L211" s="158">
        <v>2.0114999999999998</v>
      </c>
      <c r="M211" s="158">
        <v>2.4632000000000001</v>
      </c>
      <c r="N211" s="158">
        <v>3.0405000000000002</v>
      </c>
      <c r="O211" s="158">
        <v>6.9489000000000001</v>
      </c>
      <c r="P211" s="158">
        <v>7.1718999999999999</v>
      </c>
      <c r="Q211" s="158">
        <v>7.8804999999999996</v>
      </c>
      <c r="R211" s="158">
        <v>4.2689000000000004</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44771</v>
      </c>
      <c r="E212" s="158">
        <v>19.921600000000002</v>
      </c>
      <c r="F212" s="158">
        <v>23.2836</v>
      </c>
      <c r="G212" s="158">
        <v>15.2874</v>
      </c>
      <c r="H212" s="158">
        <v>6.7617000000000003</v>
      </c>
      <c r="I212" s="158">
        <v>5.1928000000000001</v>
      </c>
      <c r="J212" s="158">
        <v>6.7367999999999997</v>
      </c>
      <c r="K212" s="158">
        <v>1.9523999999999999</v>
      </c>
      <c r="L212" s="158">
        <v>2.1745999999999999</v>
      </c>
      <c r="M212" s="158">
        <v>2.2749000000000001</v>
      </c>
      <c r="N212" s="158">
        <v>2.8228</v>
      </c>
      <c r="O212" s="158">
        <v>6.1276000000000002</v>
      </c>
      <c r="P212" s="158">
        <v>6.4679000000000002</v>
      </c>
      <c r="Q212" s="158">
        <v>7.6098999999999997</v>
      </c>
      <c r="R212" s="158">
        <v>3.7858999999999998</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44771</v>
      </c>
      <c r="E213" s="158">
        <v>20.838000000000001</v>
      </c>
      <c r="F213" s="158">
        <v>23.837399999999999</v>
      </c>
      <c r="G213" s="158">
        <v>15.7849</v>
      </c>
      <c r="H213" s="158">
        <v>7.2667999999999999</v>
      </c>
      <c r="I213" s="158">
        <v>5.68</v>
      </c>
      <c r="J213" s="158">
        <v>7.2301000000000002</v>
      </c>
      <c r="K213" s="158">
        <v>2.4420000000000002</v>
      </c>
      <c r="L213" s="158">
        <v>2.6613000000000002</v>
      </c>
      <c r="M213" s="158">
        <v>2.7635999999999998</v>
      </c>
      <c r="N213" s="158">
        <v>3.3159000000000001</v>
      </c>
      <c r="O213" s="158">
        <v>6.6271000000000004</v>
      </c>
      <c r="P213" s="158">
        <v>6.9941000000000004</v>
      </c>
      <c r="Q213" s="158">
        <v>8.1262000000000008</v>
      </c>
      <c r="R213" s="158">
        <v>4.2766999999999999</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44771</v>
      </c>
      <c r="E214" s="158">
        <v>2667.7002000000002</v>
      </c>
      <c r="F214" s="158">
        <v>15.472899999999999</v>
      </c>
      <c r="G214" s="158">
        <v>8.9254999999999995</v>
      </c>
      <c r="H214" s="158">
        <v>7.5822000000000003</v>
      </c>
      <c r="I214" s="158">
        <v>5.5628000000000002</v>
      </c>
      <c r="J214" s="158">
        <v>6.8963000000000001</v>
      </c>
      <c r="K214" s="158">
        <v>0.63539999999999996</v>
      </c>
      <c r="L214" s="158">
        <v>1.6760999999999999</v>
      </c>
      <c r="M214" s="158">
        <v>2.0979999999999999</v>
      </c>
      <c r="N214" s="158">
        <v>2.411</v>
      </c>
      <c r="O214" s="158">
        <v>6.1852</v>
      </c>
      <c r="P214" s="158">
        <v>7.0815000000000001</v>
      </c>
      <c r="Q214" s="158">
        <v>8.0823</v>
      </c>
      <c r="R214" s="158">
        <v>3.4582999999999999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44771</v>
      </c>
      <c r="E215" s="158">
        <v>2544.1156000000001</v>
      </c>
      <c r="F215" s="158">
        <v>15.0029</v>
      </c>
      <c r="G215" s="158">
        <v>8.4551999999999996</v>
      </c>
      <c r="H215" s="158">
        <v>7.1116000000000001</v>
      </c>
      <c r="I215" s="158">
        <v>5.0917000000000003</v>
      </c>
      <c r="J215" s="158">
        <v>6.4236000000000004</v>
      </c>
      <c r="K215" s="158">
        <v>0.16600000000000001</v>
      </c>
      <c r="L215" s="158">
        <v>1.2033</v>
      </c>
      <c r="M215" s="158">
        <v>1.6217999999999999</v>
      </c>
      <c r="N215" s="158">
        <v>1.931</v>
      </c>
      <c r="O215" s="158">
        <v>5.6875</v>
      </c>
      <c r="P215" s="158">
        <v>6.5667</v>
      </c>
      <c r="Q215" s="158">
        <v>7.5612000000000004</v>
      </c>
      <c r="R215" s="158">
        <v>2.9733000000000001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44771</v>
      </c>
      <c r="E216" s="158">
        <v>34.967100000000002</v>
      </c>
      <c r="F216" s="158">
        <v>22.874400000000001</v>
      </c>
      <c r="G216" s="158">
        <v>16.863900000000001</v>
      </c>
      <c r="H216" s="158">
        <v>9.8605</v>
      </c>
      <c r="I216" s="158">
        <v>7.4173999999999998</v>
      </c>
      <c r="J216" s="158">
        <v>9.6832999999999991</v>
      </c>
      <c r="K216" s="158">
        <v>1.3431</v>
      </c>
      <c r="L216" s="158">
        <v>1.7202999999999999</v>
      </c>
      <c r="M216" s="158">
        <v>1.9705999999999999</v>
      </c>
      <c r="N216" s="158">
        <v>2.0142000000000002</v>
      </c>
      <c r="O216" s="158">
        <v>5.1243999999999996</v>
      </c>
      <c r="P216" s="158">
        <v>5.7327000000000004</v>
      </c>
      <c r="Q216" s="158">
        <v>7.3764000000000003</v>
      </c>
      <c r="R216" s="158">
        <v>2.9085999999999999</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44771</v>
      </c>
      <c r="E217" s="158">
        <v>35.3202</v>
      </c>
      <c r="F217" s="158">
        <v>23.0594</v>
      </c>
      <c r="G217" s="158">
        <v>17.040500000000002</v>
      </c>
      <c r="H217" s="158">
        <v>10.0433</v>
      </c>
      <c r="I217" s="158">
        <v>7.6029</v>
      </c>
      <c r="J217" s="158">
        <v>9.8691999999999993</v>
      </c>
      <c r="K217" s="158">
        <v>1.4085000000000001</v>
      </c>
      <c r="L217" s="158">
        <v>1.8463000000000001</v>
      </c>
      <c r="M217" s="158">
        <v>2.1183999999999998</v>
      </c>
      <c r="N217" s="158">
        <v>2.1745000000000001</v>
      </c>
      <c r="O217" s="158">
        <v>5.2831999999999999</v>
      </c>
      <c r="P217" s="158">
        <v>5.8753000000000002</v>
      </c>
      <c r="Q217" s="158">
        <v>7.1821000000000002</v>
      </c>
      <c r="R217" s="158">
        <v>3.0741000000000001</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44771</v>
      </c>
      <c r="E218" s="158">
        <v>11.8787</v>
      </c>
      <c r="F218" s="158">
        <v>22.1371</v>
      </c>
      <c r="G218" s="158">
        <v>10.3537</v>
      </c>
      <c r="H218" s="158">
        <v>9.9834999999999994</v>
      </c>
      <c r="I218" s="158">
        <v>5.8292000000000002</v>
      </c>
      <c r="J218" s="158">
        <v>8.5609999999999999</v>
      </c>
      <c r="K218" s="158">
        <v>0.5444</v>
      </c>
      <c r="L218" s="158">
        <v>1.6975</v>
      </c>
      <c r="M218" s="158">
        <v>2.3292000000000002</v>
      </c>
      <c r="N218" s="158">
        <v>2.9260999999999999</v>
      </c>
      <c r="O218" s="158"/>
      <c r="P218" s="158"/>
      <c r="Q218" s="158">
        <v>6.3352000000000004</v>
      </c>
      <c r="R218" s="158">
        <v>4.0839999999999996</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44771</v>
      </c>
      <c r="E219" s="158">
        <v>11.711600000000001</v>
      </c>
      <c r="F219" s="158">
        <v>21.829000000000001</v>
      </c>
      <c r="G219" s="158">
        <v>9.8771000000000004</v>
      </c>
      <c r="H219" s="158">
        <v>9.5006000000000004</v>
      </c>
      <c r="I219" s="158">
        <v>5.3536999999999999</v>
      </c>
      <c r="J219" s="158">
        <v>8.0731999999999999</v>
      </c>
      <c r="K219" s="158">
        <v>5.4800000000000001E-2</v>
      </c>
      <c r="L219" s="158">
        <v>1.2111000000000001</v>
      </c>
      <c r="M219" s="158">
        <v>1.8401000000000001</v>
      </c>
      <c r="N219" s="158">
        <v>2.4198</v>
      </c>
      <c r="O219" s="158"/>
      <c r="P219" s="158"/>
      <c r="Q219" s="158">
        <v>5.7991000000000001</v>
      </c>
      <c r="R219" s="158">
        <v>3.5777000000000001</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44771</v>
      </c>
      <c r="E220" s="158">
        <v>1049.1668999999999</v>
      </c>
      <c r="F220" s="158">
        <v>18.360700000000001</v>
      </c>
      <c r="G220" s="158">
        <v>10.196099999999999</v>
      </c>
      <c r="H220" s="158">
        <v>8.8719999999999999</v>
      </c>
      <c r="I220" s="158">
        <v>8.2182999999999993</v>
      </c>
      <c r="J220" s="158">
        <v>9.8468999999999998</v>
      </c>
      <c r="K220" s="158">
        <v>-1.0561</v>
      </c>
      <c r="L220" s="158">
        <v>0.34429999999999999</v>
      </c>
      <c r="M220" s="158">
        <v>1.2850999999999999</v>
      </c>
      <c r="N220" s="158">
        <v>2.1978</v>
      </c>
      <c r="O220" s="158"/>
      <c r="P220" s="158"/>
      <c r="Q220" s="158">
        <v>3.2789000000000001</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44771</v>
      </c>
      <c r="E221" s="158">
        <v>1041.3658</v>
      </c>
      <c r="F221" s="158">
        <v>17.8598</v>
      </c>
      <c r="G221" s="158">
        <v>9.6956000000000007</v>
      </c>
      <c r="H221" s="158">
        <v>8.3709000000000007</v>
      </c>
      <c r="I221" s="158">
        <v>7.7164999999999999</v>
      </c>
      <c r="J221" s="158">
        <v>9.3429000000000002</v>
      </c>
      <c r="K221" s="158">
        <v>-1.5545</v>
      </c>
      <c r="L221" s="158">
        <v>-0.156</v>
      </c>
      <c r="M221" s="158">
        <v>0.78129999999999999</v>
      </c>
      <c r="N221" s="158">
        <v>1.6881999999999999</v>
      </c>
      <c r="O221" s="158"/>
      <c r="P221" s="158"/>
      <c r="Q221" s="158">
        <v>2.7621000000000002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44771</v>
      </c>
      <c r="E222" s="158">
        <v>18.042000000000002</v>
      </c>
      <c r="F222" s="158">
        <v>46.386899999999997</v>
      </c>
      <c r="G222" s="158">
        <v>32.184100000000001</v>
      </c>
      <c r="H222" s="158">
        <v>15.7987</v>
      </c>
      <c r="I222" s="158">
        <v>10.970499999999999</v>
      </c>
      <c r="J222" s="158">
        <v>16.104900000000001</v>
      </c>
      <c r="K222" s="158">
        <v>29.363099999999999</v>
      </c>
      <c r="L222" s="158">
        <v>15.794700000000001</v>
      </c>
      <c r="M222" s="158">
        <v>11.6334</v>
      </c>
      <c r="N222" s="158">
        <v>9.5625999999999998</v>
      </c>
      <c r="O222" s="158">
        <v>7.1211000000000002</v>
      </c>
      <c r="P222" s="158">
        <v>5.5557999999999996</v>
      </c>
      <c r="Q222" s="158">
        <v>7.2</v>
      </c>
      <c r="R222" s="158">
        <v>6.5914999999999999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44771</v>
      </c>
      <c r="E223" s="158">
        <v>17.886700000000001</v>
      </c>
      <c r="F223" s="158">
        <v>45.971800000000002</v>
      </c>
      <c r="G223" s="158">
        <v>31.848800000000001</v>
      </c>
      <c r="H223" s="158">
        <v>15.467000000000001</v>
      </c>
      <c r="I223" s="158">
        <v>10.639900000000001</v>
      </c>
      <c r="J223" s="158">
        <v>15.7788</v>
      </c>
      <c r="K223" s="158">
        <v>29.158999999999999</v>
      </c>
      <c r="L223" s="158">
        <v>15.6166</v>
      </c>
      <c r="M223" s="158">
        <v>11.4634</v>
      </c>
      <c r="N223" s="158">
        <v>9.3627000000000002</v>
      </c>
      <c r="O223" s="158">
        <v>7.0143000000000004</v>
      </c>
      <c r="P223" s="158">
        <v>5.4522000000000004</v>
      </c>
      <c r="Q223" s="158">
        <v>7.0909000000000004</v>
      </c>
      <c r="R223" s="158">
        <v>6.4634999999999998</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22.418752272727268</v>
      </c>
      <c r="G224" s="160">
        <v>15.231120454545449</v>
      </c>
      <c r="H224" s="160">
        <v>9.6038931818181812</v>
      </c>
      <c r="I224" s="160">
        <v>7.0384636363636366</v>
      </c>
      <c r="J224" s="160">
        <v>9.2567113636363629</v>
      </c>
      <c r="K224" s="160">
        <v>2.4578500000000001</v>
      </c>
      <c r="L224" s="160">
        <v>2.4018931818181821</v>
      </c>
      <c r="M224" s="160">
        <v>2.4951272727272733</v>
      </c>
      <c r="N224" s="160">
        <v>2.9052840909090909</v>
      </c>
      <c r="O224" s="160">
        <v>6.2628882352941186</v>
      </c>
      <c r="P224" s="160">
        <v>6.6736852941176474</v>
      </c>
      <c r="Q224" s="160">
        <v>6.7729340909090894</v>
      </c>
      <c r="R224" s="160">
        <v>3.8002578947368426</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19.592700000000001</v>
      </c>
      <c r="G225" s="160">
        <v>12.365300000000001</v>
      </c>
      <c r="H225" s="160">
        <v>8.7723499999999994</v>
      </c>
      <c r="I225" s="160">
        <v>6.1971000000000007</v>
      </c>
      <c r="J225" s="160">
        <v>8.4232999999999993</v>
      </c>
      <c r="K225" s="160">
        <v>1.5893999999999999</v>
      </c>
      <c r="L225" s="160">
        <v>2.0287499999999996</v>
      </c>
      <c r="M225" s="160">
        <v>2.3190499999999998</v>
      </c>
      <c r="N225" s="160">
        <v>2.8257500000000002</v>
      </c>
      <c r="O225" s="160">
        <v>6.34755</v>
      </c>
      <c r="P225" s="160">
        <v>6.7401499999999999</v>
      </c>
      <c r="Q225" s="160">
        <v>7.5753500000000003</v>
      </c>
      <c r="R225" s="160">
        <v>3.7890999999999999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44771</v>
      </c>
      <c r="E228" s="158">
        <v>51.431899999999999</v>
      </c>
      <c r="F228" s="158">
        <v>141.6311</v>
      </c>
      <c r="G228" s="158">
        <v>114.4251</v>
      </c>
      <c r="H228" s="158">
        <v>36.610999999999997</v>
      </c>
      <c r="I228" s="158">
        <v>45.453000000000003</v>
      </c>
      <c r="J228" s="158">
        <v>42.164299999999997</v>
      </c>
      <c r="K228" s="158">
        <v>2.7221000000000002</v>
      </c>
      <c r="L228" s="158">
        <v>6.85</v>
      </c>
      <c r="M228" s="158">
        <v>4.0773999999999999</v>
      </c>
      <c r="N228" s="158">
        <v>6.7534999999999998</v>
      </c>
      <c r="O228" s="158">
        <v>9.4779999999999998</v>
      </c>
      <c r="P228" s="158">
        <v>6.0105000000000004</v>
      </c>
      <c r="Q228" s="158">
        <v>9.4169</v>
      </c>
      <c r="R228" s="158">
        <v>14.3169</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44771</v>
      </c>
      <c r="E229" s="158">
        <v>55.911200000000001</v>
      </c>
      <c r="F229" s="158">
        <v>142.6746</v>
      </c>
      <c r="G229" s="158">
        <v>115.4153</v>
      </c>
      <c r="H229" s="158">
        <v>37.582299999999996</v>
      </c>
      <c r="I229" s="158">
        <v>46.4161</v>
      </c>
      <c r="J229" s="158">
        <v>43.154299999999999</v>
      </c>
      <c r="K229" s="158">
        <v>3.6930999999999998</v>
      </c>
      <c r="L229" s="158">
        <v>7.8563000000000001</v>
      </c>
      <c r="M229" s="158">
        <v>5.0160999999999998</v>
      </c>
      <c r="N229" s="158">
        <v>7.7054999999999998</v>
      </c>
      <c r="O229" s="158">
        <v>10.4025</v>
      </c>
      <c r="P229" s="158">
        <v>6.9710000000000001</v>
      </c>
      <c r="Q229" s="158">
        <v>10.8002</v>
      </c>
      <c r="R229" s="158">
        <v>15.302199999999999</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44771</v>
      </c>
      <c r="E230" s="158">
        <v>55.911200000000001</v>
      </c>
      <c r="F230" s="158">
        <v>142.6746</v>
      </c>
      <c r="G230" s="158">
        <v>115.4153</v>
      </c>
      <c r="H230" s="158">
        <v>37.582299999999996</v>
      </c>
      <c r="I230" s="158">
        <v>46.4161</v>
      </c>
      <c r="J230" s="158">
        <v>43.154299999999999</v>
      </c>
      <c r="K230" s="158">
        <v>3.6930999999999998</v>
      </c>
      <c r="L230" s="158">
        <v>7.8563000000000001</v>
      </c>
      <c r="M230" s="158">
        <v>5.0160999999999998</v>
      </c>
      <c r="N230" s="158">
        <v>7.7054999999999998</v>
      </c>
      <c r="O230" s="158">
        <v>10.4025</v>
      </c>
      <c r="P230" s="158">
        <v>6.9710000000000001</v>
      </c>
      <c r="Q230" s="158">
        <v>10.7721</v>
      </c>
      <c r="R230" s="158">
        <v>15.302199999999999</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44771</v>
      </c>
      <c r="E231" s="158">
        <v>27.186800000000002</v>
      </c>
      <c r="F231" s="158">
        <v>122.3133</v>
      </c>
      <c r="G231" s="158">
        <v>147.8459</v>
      </c>
      <c r="H231" s="158">
        <v>50.680500000000002</v>
      </c>
      <c r="I231" s="158">
        <v>53.0137</v>
      </c>
      <c r="J231" s="158">
        <v>42.9497</v>
      </c>
      <c r="K231" s="158">
        <v>1.5982000000000001</v>
      </c>
      <c r="L231" s="158">
        <v>0.2681</v>
      </c>
      <c r="M231" s="158">
        <v>0.78700000000000003</v>
      </c>
      <c r="N231" s="158">
        <v>4.3323</v>
      </c>
      <c r="O231" s="158">
        <v>10.3874</v>
      </c>
      <c r="P231" s="158">
        <v>7.3868999999999998</v>
      </c>
      <c r="Q231" s="158">
        <v>9.1404999999999994</v>
      </c>
      <c r="R231" s="158">
        <v>10.1652</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44771</v>
      </c>
      <c r="E232" s="158">
        <v>24.1629</v>
      </c>
      <c r="F232" s="158">
        <v>121.0958</v>
      </c>
      <c r="G232" s="158">
        <v>146.50710000000001</v>
      </c>
      <c r="H232" s="158">
        <v>49.318600000000004</v>
      </c>
      <c r="I232" s="158">
        <v>51.606099999999998</v>
      </c>
      <c r="J232" s="158">
        <v>41.489199999999997</v>
      </c>
      <c r="K232" s="158">
        <v>0.16109999999999999</v>
      </c>
      <c r="L232" s="158">
        <v>-1.1389</v>
      </c>
      <c r="M232" s="158">
        <v>-0.61250000000000004</v>
      </c>
      <c r="N232" s="158">
        <v>2.9342999999999999</v>
      </c>
      <c r="O232" s="158">
        <v>9.1424000000000003</v>
      </c>
      <c r="P232" s="158">
        <v>6.2028999999999996</v>
      </c>
      <c r="Q232" s="158">
        <v>7.6001000000000003</v>
      </c>
      <c r="R232" s="158">
        <v>8.8155999999999999</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44771</v>
      </c>
      <c r="E233" s="158">
        <v>28.651399999999999</v>
      </c>
      <c r="F233" s="158">
        <v>135.4101</v>
      </c>
      <c r="G233" s="158">
        <v>103.0348</v>
      </c>
      <c r="H233" s="158">
        <v>30.570599999999999</v>
      </c>
      <c r="I233" s="158">
        <v>40.765599999999999</v>
      </c>
      <c r="J233" s="158">
        <v>29.537700000000001</v>
      </c>
      <c r="K233" s="158">
        <v>2.4338000000000002</v>
      </c>
      <c r="L233" s="158">
        <v>39.521299999999997</v>
      </c>
      <c r="M233" s="158">
        <v>26.0352</v>
      </c>
      <c r="N233" s="158">
        <v>22.308599999999998</v>
      </c>
      <c r="O233" s="158">
        <v>14.9428</v>
      </c>
      <c r="P233" s="158">
        <v>7.0143000000000004</v>
      </c>
      <c r="Q233" s="158">
        <v>8.5836000000000006</v>
      </c>
      <c r="R233" s="158">
        <v>18.568000000000001</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44771</v>
      </c>
      <c r="E234" s="158">
        <v>27.325500000000002</v>
      </c>
      <c r="F234" s="158">
        <v>134.87289999999999</v>
      </c>
      <c r="G234" s="158">
        <v>102.41630000000001</v>
      </c>
      <c r="H234" s="158">
        <v>29.958300000000001</v>
      </c>
      <c r="I234" s="158">
        <v>40.146999999999998</v>
      </c>
      <c r="J234" s="158">
        <v>28.904</v>
      </c>
      <c r="K234" s="158">
        <v>1.8047</v>
      </c>
      <c r="L234" s="158">
        <v>38.783999999999999</v>
      </c>
      <c r="M234" s="158">
        <v>25.349599999999999</v>
      </c>
      <c r="N234" s="158">
        <v>21.6602</v>
      </c>
      <c r="O234" s="158">
        <v>14.2887</v>
      </c>
      <c r="P234" s="158">
        <v>6.3944000000000001</v>
      </c>
      <c r="Q234" s="158">
        <v>7.8068999999999997</v>
      </c>
      <c r="R234" s="158">
        <v>17.9056</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44771</v>
      </c>
      <c r="E235" s="158">
        <v>40.611899999999999</v>
      </c>
      <c r="F235" s="158">
        <v>145.72790000000001</v>
      </c>
      <c r="G235" s="158">
        <v>124.4183</v>
      </c>
      <c r="H235" s="158">
        <v>39.716900000000003</v>
      </c>
      <c r="I235" s="158">
        <v>46.0381</v>
      </c>
      <c r="J235" s="158">
        <v>35.142099999999999</v>
      </c>
      <c r="K235" s="158">
        <v>3.9102999999999999</v>
      </c>
      <c r="L235" s="158">
        <v>2.8188</v>
      </c>
      <c r="M235" s="158">
        <v>1.3528</v>
      </c>
      <c r="N235" s="158">
        <v>4.1355000000000004</v>
      </c>
      <c r="O235" s="158">
        <v>8.1492000000000004</v>
      </c>
      <c r="P235" s="158">
        <v>7.6193</v>
      </c>
      <c r="Q235" s="158">
        <v>9.4415999999999993</v>
      </c>
      <c r="R235" s="158">
        <v>7.8285</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44771</v>
      </c>
      <c r="E236" s="158">
        <v>34.853900000000003</v>
      </c>
      <c r="F236" s="158">
        <v>144.35310000000001</v>
      </c>
      <c r="G236" s="158">
        <v>123.02419999999999</v>
      </c>
      <c r="H236" s="158">
        <v>38.323900000000002</v>
      </c>
      <c r="I236" s="158">
        <v>44.622300000000003</v>
      </c>
      <c r="J236" s="158">
        <v>33.711599999999997</v>
      </c>
      <c r="K236" s="158">
        <v>2.4813999999999998</v>
      </c>
      <c r="L236" s="158">
        <v>1.3824000000000001</v>
      </c>
      <c r="M236" s="158">
        <v>-0.1908</v>
      </c>
      <c r="N236" s="158">
        <v>2.4586999999999999</v>
      </c>
      <c r="O236" s="158">
        <v>6.4507000000000003</v>
      </c>
      <c r="P236" s="158">
        <v>5.7423000000000002</v>
      </c>
      <c r="Q236" s="158">
        <v>7.2420999999999998</v>
      </c>
      <c r="R236" s="158">
        <v>6.1121999999999996</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44771</v>
      </c>
      <c r="E239" s="158">
        <v>83.627399999999994</v>
      </c>
      <c r="F239" s="158">
        <v>137.56489999999999</v>
      </c>
      <c r="G239" s="158">
        <v>113.4659</v>
      </c>
      <c r="H239" s="158">
        <v>38.345500000000001</v>
      </c>
      <c r="I239" s="158">
        <v>45.195500000000003</v>
      </c>
      <c r="J239" s="158">
        <v>33.770200000000003</v>
      </c>
      <c r="K239" s="158">
        <v>3.5369999999999999</v>
      </c>
      <c r="L239" s="158">
        <v>2.3666999999999998</v>
      </c>
      <c r="M239" s="158">
        <v>2.1772</v>
      </c>
      <c r="N239" s="158">
        <v>4.6558999999999999</v>
      </c>
      <c r="O239" s="158">
        <v>10.831</v>
      </c>
      <c r="P239" s="158">
        <v>8.7719000000000005</v>
      </c>
      <c r="Q239" s="158">
        <v>9.8346</v>
      </c>
      <c r="R239" s="158">
        <v>10.2707</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44771</v>
      </c>
      <c r="E240" s="158">
        <v>87.018048541049197</v>
      </c>
      <c r="F240" s="158">
        <v>136.2627</v>
      </c>
      <c r="G240" s="158">
        <v>112.1799</v>
      </c>
      <c r="H240" s="158">
        <v>37.0871</v>
      </c>
      <c r="I240" s="158">
        <v>43.926699999999997</v>
      </c>
      <c r="J240" s="158">
        <v>32.4908</v>
      </c>
      <c r="K240" s="158">
        <v>2.2909000000000002</v>
      </c>
      <c r="L240" s="158">
        <v>1.1153</v>
      </c>
      <c r="M240" s="158">
        <v>0.90820000000000001</v>
      </c>
      <c r="N240" s="158">
        <v>3.3472</v>
      </c>
      <c r="O240" s="158">
        <v>9.5322999999999993</v>
      </c>
      <c r="P240" s="158">
        <v>7.5587999999999997</v>
      </c>
      <c r="Q240" s="158">
        <v>8.3780999999999999</v>
      </c>
      <c r="R240" s="158">
        <v>8.8986999999999998</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44771</v>
      </c>
      <c r="E241" s="158">
        <v>48.523299999999999</v>
      </c>
      <c r="F241" s="158">
        <v>115.983</v>
      </c>
      <c r="G241" s="158">
        <v>110.38979999999999</v>
      </c>
      <c r="H241" s="158">
        <v>13.186299999999999</v>
      </c>
      <c r="I241" s="158">
        <v>29.857199999999999</v>
      </c>
      <c r="J241" s="158">
        <v>31.814599999999999</v>
      </c>
      <c r="K241" s="158">
        <v>1.0841000000000001</v>
      </c>
      <c r="L241" s="158">
        <v>0.43490000000000001</v>
      </c>
      <c r="M241" s="158">
        <v>2.0243000000000002</v>
      </c>
      <c r="N241" s="158">
        <v>3.0918999999999999</v>
      </c>
      <c r="O241" s="158">
        <v>8.9184000000000001</v>
      </c>
      <c r="P241" s="158">
        <v>5.7670000000000003</v>
      </c>
      <c r="Q241" s="158">
        <v>8.2401</v>
      </c>
      <c r="R241" s="158">
        <v>9.4506999999999994</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44771</v>
      </c>
      <c r="E242" s="158">
        <v>43.919899999999998</v>
      </c>
      <c r="F242" s="158">
        <v>115.2984</v>
      </c>
      <c r="G242" s="158">
        <v>109.7388</v>
      </c>
      <c r="H242" s="158">
        <v>12.5435</v>
      </c>
      <c r="I242" s="158">
        <v>29.2149</v>
      </c>
      <c r="J242" s="158">
        <v>31.1675</v>
      </c>
      <c r="K242" s="158">
        <v>0.437</v>
      </c>
      <c r="L242" s="158">
        <v>-0.21210000000000001</v>
      </c>
      <c r="M242" s="158">
        <v>1.2211000000000001</v>
      </c>
      <c r="N242" s="158">
        <v>2.0630999999999999</v>
      </c>
      <c r="O242" s="158">
        <v>7.3715999999999999</v>
      </c>
      <c r="P242" s="158">
        <v>4.3151999999999999</v>
      </c>
      <c r="Q242" s="158">
        <v>8.4983000000000004</v>
      </c>
      <c r="R242" s="158">
        <v>7.9877000000000002</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44771</v>
      </c>
      <c r="E243" s="158">
        <v>68.198099999999997</v>
      </c>
      <c r="F243" s="158">
        <v>110.371</v>
      </c>
      <c r="G243" s="158">
        <v>96.090900000000005</v>
      </c>
      <c r="H243" s="158">
        <v>30.0288</v>
      </c>
      <c r="I243" s="158">
        <v>40.776000000000003</v>
      </c>
      <c r="J243" s="158">
        <v>32.679900000000004</v>
      </c>
      <c r="K243" s="158">
        <v>2.8294000000000001</v>
      </c>
      <c r="L243" s="158">
        <v>0.89980000000000004</v>
      </c>
      <c r="M243" s="158">
        <v>0.22409999999999999</v>
      </c>
      <c r="N243" s="158">
        <v>2.8426999999999998</v>
      </c>
      <c r="O243" s="158">
        <v>6.6163999999999996</v>
      </c>
      <c r="P243" s="158">
        <v>5.4873000000000003</v>
      </c>
      <c r="Q243" s="158">
        <v>9.1854999999999993</v>
      </c>
      <c r="R243" s="158">
        <v>7.6928000000000001</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44771</v>
      </c>
      <c r="E244" s="158">
        <v>73.319199999999995</v>
      </c>
      <c r="F244" s="158">
        <v>111.203</v>
      </c>
      <c r="G244" s="158">
        <v>96.929000000000002</v>
      </c>
      <c r="H244" s="158">
        <v>30.861699999999999</v>
      </c>
      <c r="I244" s="158">
        <v>41.613999999999997</v>
      </c>
      <c r="J244" s="158">
        <v>33.526400000000002</v>
      </c>
      <c r="K244" s="158">
        <v>3.6573000000000002</v>
      </c>
      <c r="L244" s="158">
        <v>1.7524</v>
      </c>
      <c r="M244" s="158">
        <v>1.0544</v>
      </c>
      <c r="N244" s="158">
        <v>3.6796000000000002</v>
      </c>
      <c r="O244" s="158">
        <v>7.4698000000000002</v>
      </c>
      <c r="P244" s="158">
        <v>6.2930000000000001</v>
      </c>
      <c r="Q244" s="158">
        <v>8.8795000000000002</v>
      </c>
      <c r="R244" s="158">
        <v>8.5363000000000007</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44771</v>
      </c>
      <c r="E247" s="158">
        <v>60.156599999999997</v>
      </c>
      <c r="F247" s="158">
        <v>125.2367</v>
      </c>
      <c r="G247" s="158">
        <v>110.8014</v>
      </c>
      <c r="H247" s="158">
        <v>39.299300000000002</v>
      </c>
      <c r="I247" s="158">
        <v>43.489400000000003</v>
      </c>
      <c r="J247" s="158">
        <v>34.023800000000001</v>
      </c>
      <c r="K247" s="158">
        <v>2.8207</v>
      </c>
      <c r="L247" s="158">
        <v>1.9619</v>
      </c>
      <c r="M247" s="158">
        <v>1.8209</v>
      </c>
      <c r="N247" s="158">
        <v>4.6999000000000004</v>
      </c>
      <c r="O247" s="158">
        <v>9.1869999999999994</v>
      </c>
      <c r="P247" s="158">
        <v>6.6387</v>
      </c>
      <c r="Q247" s="158">
        <v>10.126200000000001</v>
      </c>
      <c r="R247" s="158">
        <v>12.2247</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44771</v>
      </c>
      <c r="E248" s="158">
        <v>63.015300000000003</v>
      </c>
      <c r="F248" s="158">
        <v>125.65940000000001</v>
      </c>
      <c r="G248" s="158">
        <v>111.2931</v>
      </c>
      <c r="H248" s="158">
        <v>39.7879</v>
      </c>
      <c r="I248" s="158">
        <v>43.985399999999998</v>
      </c>
      <c r="J248" s="158">
        <v>34.522399999999998</v>
      </c>
      <c r="K248" s="158">
        <v>3.1827999999999999</v>
      </c>
      <c r="L248" s="158">
        <v>2.4201999999999999</v>
      </c>
      <c r="M248" s="158">
        <v>2.2875000000000001</v>
      </c>
      <c r="N248" s="158">
        <v>5.1772999999999998</v>
      </c>
      <c r="O248" s="158">
        <v>9.6524999999999999</v>
      </c>
      <c r="P248" s="158">
        <v>7.1536</v>
      </c>
      <c r="Q248" s="158">
        <v>9.4763999999999999</v>
      </c>
      <c r="R248" s="158">
        <v>12.709199999999999</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44771</v>
      </c>
      <c r="E249" s="158">
        <v>45.841000000000001</v>
      </c>
      <c r="F249" s="158">
        <v>162.67509999999999</v>
      </c>
      <c r="G249" s="158">
        <v>163.45660000000001</v>
      </c>
      <c r="H249" s="158">
        <v>52.68</v>
      </c>
      <c r="I249" s="158">
        <v>58.825699999999998</v>
      </c>
      <c r="J249" s="158">
        <v>42.063899999999997</v>
      </c>
      <c r="K249" s="158">
        <v>2.6377999999999999</v>
      </c>
      <c r="L249" s="158">
        <v>-0.5615</v>
      </c>
      <c r="M249" s="158">
        <v>-0.8175</v>
      </c>
      <c r="N249" s="158">
        <v>3.2242999999999999</v>
      </c>
      <c r="O249" s="158">
        <v>7.0845000000000002</v>
      </c>
      <c r="P249" s="158">
        <v>5.5183999999999997</v>
      </c>
      <c r="Q249" s="158">
        <v>8.6082999999999998</v>
      </c>
      <c r="R249" s="158">
        <v>7.3998999999999997</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44771</v>
      </c>
      <c r="E250" s="158">
        <v>49.945300000000003</v>
      </c>
      <c r="F250" s="158">
        <v>163.9941</v>
      </c>
      <c r="G250" s="158">
        <v>164.78039999999999</v>
      </c>
      <c r="H250" s="158">
        <v>53.985100000000003</v>
      </c>
      <c r="I250" s="158">
        <v>60.1492</v>
      </c>
      <c r="J250" s="158">
        <v>43.3962</v>
      </c>
      <c r="K250" s="158">
        <v>3.9363999999999999</v>
      </c>
      <c r="L250" s="158">
        <v>0.74639999999999995</v>
      </c>
      <c r="M250" s="158">
        <v>0.55020000000000002</v>
      </c>
      <c r="N250" s="158">
        <v>4.6879999999999997</v>
      </c>
      <c r="O250" s="158">
        <v>8.8355999999999995</v>
      </c>
      <c r="P250" s="158">
        <v>6.8177000000000003</v>
      </c>
      <c r="Q250" s="158">
        <v>8.5870999999999995</v>
      </c>
      <c r="R250" s="158">
        <v>9.0558999999999994</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44771</v>
      </c>
      <c r="E253" s="158">
        <v>56.255099999999999</v>
      </c>
      <c r="F253" s="158">
        <v>129.05279999999999</v>
      </c>
      <c r="G253" s="158">
        <v>80.398799999999994</v>
      </c>
      <c r="H253" s="158">
        <v>24.7727</v>
      </c>
      <c r="I253" s="158">
        <v>29.404800000000002</v>
      </c>
      <c r="J253" s="158">
        <v>26.918700000000001</v>
      </c>
      <c r="K253" s="158">
        <v>3.6812</v>
      </c>
      <c r="L253" s="158">
        <v>2.4411</v>
      </c>
      <c r="M253" s="158">
        <v>2.5537999999999998</v>
      </c>
      <c r="N253" s="158">
        <v>6.7850000000000001</v>
      </c>
      <c r="O253" s="158">
        <v>9.1929999999999996</v>
      </c>
      <c r="P253" s="158">
        <v>7.8620999999999999</v>
      </c>
      <c r="Q253" s="158">
        <v>9.8747000000000007</v>
      </c>
      <c r="R253" s="158">
        <v>9.7703000000000007</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44771</v>
      </c>
      <c r="E254" s="158">
        <v>60.521700000000003</v>
      </c>
      <c r="F254" s="158">
        <v>129.7621</v>
      </c>
      <c r="G254" s="158">
        <v>81.150599999999997</v>
      </c>
      <c r="H254" s="158">
        <v>25.531700000000001</v>
      </c>
      <c r="I254" s="158">
        <v>30.1767</v>
      </c>
      <c r="J254" s="158">
        <v>27.690899999999999</v>
      </c>
      <c r="K254" s="158">
        <v>4.4425999999999997</v>
      </c>
      <c r="L254" s="158">
        <v>3.2149999999999999</v>
      </c>
      <c r="M254" s="158">
        <v>3.3628</v>
      </c>
      <c r="N254" s="158">
        <v>7.6688000000000001</v>
      </c>
      <c r="O254" s="158">
        <v>10.048400000000001</v>
      </c>
      <c r="P254" s="158">
        <v>8.6959</v>
      </c>
      <c r="Q254" s="158">
        <v>10.623900000000001</v>
      </c>
      <c r="R254" s="158">
        <v>10.7112</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44771</v>
      </c>
      <c r="E255" s="158">
        <v>28.1479</v>
      </c>
      <c r="F255" s="158">
        <v>114.2084</v>
      </c>
      <c r="G255" s="158">
        <v>139.99600000000001</v>
      </c>
      <c r="H255" s="158">
        <v>43.541400000000003</v>
      </c>
      <c r="I255" s="158">
        <v>54.446100000000001</v>
      </c>
      <c r="J255" s="158">
        <v>33.638599999999997</v>
      </c>
      <c r="K255" s="158">
        <v>2.9165999999999999</v>
      </c>
      <c r="L255" s="158">
        <v>0.62970000000000004</v>
      </c>
      <c r="M255" s="158">
        <v>-5.1799999999999999E-2</v>
      </c>
      <c r="N255" s="158">
        <v>3.1762000000000001</v>
      </c>
      <c r="O255" s="158">
        <v>6.9515000000000002</v>
      </c>
      <c r="P255" s="158">
        <v>6.0556000000000001</v>
      </c>
      <c r="Q255" s="158">
        <v>8.4770000000000003</v>
      </c>
      <c r="R255" s="158">
        <v>6.7557</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44771</v>
      </c>
      <c r="E256" s="158">
        <v>25.856999999999999</v>
      </c>
      <c r="F256" s="158">
        <v>113.27930000000001</v>
      </c>
      <c r="G256" s="158">
        <v>139.06229999999999</v>
      </c>
      <c r="H256" s="158">
        <v>42.592599999999997</v>
      </c>
      <c r="I256" s="158">
        <v>53.4863</v>
      </c>
      <c r="J256" s="158">
        <v>32.667200000000001</v>
      </c>
      <c r="K256" s="158">
        <v>1.9531000000000001</v>
      </c>
      <c r="L256" s="158">
        <v>-0.31519999999999998</v>
      </c>
      <c r="M256" s="158">
        <v>-1.0002</v>
      </c>
      <c r="N256" s="158">
        <v>2.2012</v>
      </c>
      <c r="O256" s="158">
        <v>5.9629000000000003</v>
      </c>
      <c r="P256" s="158">
        <v>5.1052999999999997</v>
      </c>
      <c r="Q256" s="158">
        <v>7.9423000000000004</v>
      </c>
      <c r="R256" s="158">
        <v>5.7598000000000003</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44771</v>
      </c>
      <c r="E259" s="158">
        <v>42.9084</v>
      </c>
      <c r="F259" s="158">
        <v>78.000699999999995</v>
      </c>
      <c r="G259" s="158">
        <v>89.5471</v>
      </c>
      <c r="H259" s="158">
        <v>25.1051</v>
      </c>
      <c r="I259" s="158">
        <v>40.747300000000003</v>
      </c>
      <c r="J259" s="158">
        <v>36.787100000000002</v>
      </c>
      <c r="K259" s="158">
        <v>1.1013999999999999</v>
      </c>
      <c r="L259" s="158">
        <v>0.37980000000000003</v>
      </c>
      <c r="M259" s="158">
        <v>0.4496</v>
      </c>
      <c r="N259" s="158">
        <v>5.0204000000000004</v>
      </c>
      <c r="O259" s="158">
        <v>10.804399999999999</v>
      </c>
      <c r="P259" s="158">
        <v>8.0030000000000001</v>
      </c>
      <c r="Q259" s="158">
        <v>8.1142000000000003</v>
      </c>
      <c r="R259" s="158">
        <v>11.8523</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44771</v>
      </c>
      <c r="E260" s="158">
        <v>47.709800000000001</v>
      </c>
      <c r="F260" s="158">
        <v>79.430800000000005</v>
      </c>
      <c r="G260" s="158">
        <v>90.949799999999996</v>
      </c>
      <c r="H260" s="158">
        <v>26.495100000000001</v>
      </c>
      <c r="I260" s="158">
        <v>42.163600000000002</v>
      </c>
      <c r="J260" s="158">
        <v>38.217399999999998</v>
      </c>
      <c r="K260" s="158">
        <v>2.5049000000000001</v>
      </c>
      <c r="L260" s="158">
        <v>1.7846</v>
      </c>
      <c r="M260" s="158">
        <v>1.8631</v>
      </c>
      <c r="N260" s="158">
        <v>6.5082000000000004</v>
      </c>
      <c r="O260" s="158">
        <v>12.196099999999999</v>
      </c>
      <c r="P260" s="158">
        <v>9.3919999999999995</v>
      </c>
      <c r="Q260" s="158">
        <v>10.581</v>
      </c>
      <c r="R260" s="158">
        <v>13.327500000000001</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44771</v>
      </c>
      <c r="E261" s="158">
        <v>45.846499999999999</v>
      </c>
      <c r="F261" s="158">
        <v>138.97499999999999</v>
      </c>
      <c r="G261" s="158">
        <v>121.4973</v>
      </c>
      <c r="H261" s="158">
        <v>36.396799999999999</v>
      </c>
      <c r="I261" s="158">
        <v>53.607900000000001</v>
      </c>
      <c r="J261" s="158">
        <v>38.854300000000002</v>
      </c>
      <c r="K261" s="158">
        <v>-1.1141000000000001</v>
      </c>
      <c r="L261" s="158">
        <v>-0.76739999999999997</v>
      </c>
      <c r="M261" s="158">
        <v>0.67769999999999997</v>
      </c>
      <c r="N261" s="158">
        <v>3.3353999999999999</v>
      </c>
      <c r="O261" s="158">
        <v>7.1180000000000003</v>
      </c>
      <c r="P261" s="158">
        <v>6.3799000000000001</v>
      </c>
      <c r="Q261" s="158">
        <v>7.7539999999999996</v>
      </c>
      <c r="R261" s="158">
        <v>7.7622999999999998</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44771</v>
      </c>
      <c r="E262" s="158">
        <v>43.029699999999998</v>
      </c>
      <c r="F262" s="158">
        <v>138.36340000000001</v>
      </c>
      <c r="G262" s="158">
        <v>120.8197</v>
      </c>
      <c r="H262" s="158">
        <v>35.724200000000003</v>
      </c>
      <c r="I262" s="158">
        <v>52.8857</v>
      </c>
      <c r="J262" s="158">
        <v>38.1432</v>
      </c>
      <c r="K262" s="158">
        <v>-1.7799</v>
      </c>
      <c r="L262" s="158">
        <v>-1.4189000000000001</v>
      </c>
      <c r="M262" s="158">
        <v>2.6100000000000002E-2</v>
      </c>
      <c r="N262" s="158">
        <v>2.67</v>
      </c>
      <c r="O262" s="158">
        <v>6.4942000000000002</v>
      </c>
      <c r="P262" s="158">
        <v>5.7050000000000001</v>
      </c>
      <c r="Q262" s="158">
        <v>5.8875999999999999</v>
      </c>
      <c r="R262" s="158">
        <v>7.1124999999999998</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44771</v>
      </c>
      <c r="E263" s="158">
        <v>67.476600000000005</v>
      </c>
      <c r="F263" s="158">
        <v>139.33199999999999</v>
      </c>
      <c r="G263" s="158">
        <v>132.12569999999999</v>
      </c>
      <c r="H263" s="158">
        <v>31.078900000000001</v>
      </c>
      <c r="I263" s="158">
        <v>45.675800000000002</v>
      </c>
      <c r="J263" s="158">
        <v>31.653600000000001</v>
      </c>
      <c r="K263" s="158">
        <v>5.2873000000000001</v>
      </c>
      <c r="L263" s="158">
        <v>1.1313</v>
      </c>
      <c r="M263" s="158">
        <v>-0.20039999999999999</v>
      </c>
      <c r="N263" s="158">
        <v>3.3997000000000002</v>
      </c>
      <c r="O263" s="158">
        <v>6.6086</v>
      </c>
      <c r="P263" s="158">
        <v>5.9035000000000002</v>
      </c>
      <c r="Q263" s="158">
        <v>8.1587999999999994</v>
      </c>
      <c r="R263" s="158">
        <v>5.6909000000000001</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44771</v>
      </c>
      <c r="E264" s="158">
        <v>72.731099999999998</v>
      </c>
      <c r="F264" s="158">
        <v>140.20089999999999</v>
      </c>
      <c r="G264" s="158">
        <v>133.04050000000001</v>
      </c>
      <c r="H264" s="158">
        <v>31.998000000000001</v>
      </c>
      <c r="I264" s="158">
        <v>46.616100000000003</v>
      </c>
      <c r="J264" s="158">
        <v>32.606299999999997</v>
      </c>
      <c r="K264" s="158">
        <v>6.23</v>
      </c>
      <c r="L264" s="158">
        <v>2.0693000000000001</v>
      </c>
      <c r="M264" s="158">
        <v>0.73380000000000001</v>
      </c>
      <c r="N264" s="158">
        <v>4.3316999999999997</v>
      </c>
      <c r="O264" s="158">
        <v>7.5343</v>
      </c>
      <c r="P264" s="158">
        <v>6.8300999999999998</v>
      </c>
      <c r="Q264" s="158">
        <v>7.8414999999999999</v>
      </c>
      <c r="R264" s="158">
        <v>6.6087999999999996</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44771</v>
      </c>
      <c r="E265" s="158">
        <v>25.593900000000001</v>
      </c>
      <c r="F265" s="158">
        <v>81.470299999999995</v>
      </c>
      <c r="G265" s="158">
        <v>67.783500000000004</v>
      </c>
      <c r="H265" s="158">
        <v>13.132899999999999</v>
      </c>
      <c r="I265" s="158">
        <v>30.088100000000001</v>
      </c>
      <c r="J265" s="158">
        <v>19.999099999999999</v>
      </c>
      <c r="K265" s="158">
        <v>0.14269999999999999</v>
      </c>
      <c r="L265" s="158">
        <v>1.3045</v>
      </c>
      <c r="M265" s="158">
        <v>0.93689999999999996</v>
      </c>
      <c r="N265" s="158">
        <v>4.0644</v>
      </c>
      <c r="O265" s="158">
        <v>6.6795</v>
      </c>
      <c r="P265" s="158">
        <v>6.0984999999999996</v>
      </c>
      <c r="Q265" s="158">
        <v>8.2921999999999993</v>
      </c>
      <c r="R265" s="158">
        <v>6.9946999999999999</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44771</v>
      </c>
      <c r="E266" s="158">
        <v>22.103300000000001</v>
      </c>
      <c r="F266" s="158">
        <v>79.602500000000006</v>
      </c>
      <c r="G266" s="158">
        <v>65.968900000000005</v>
      </c>
      <c r="H266" s="158">
        <v>11.348100000000001</v>
      </c>
      <c r="I266" s="158">
        <v>28.293900000000001</v>
      </c>
      <c r="J266" s="158">
        <v>18.173500000000001</v>
      </c>
      <c r="K266" s="158">
        <v>-1.2518</v>
      </c>
      <c r="L266" s="158">
        <v>-0.20480000000000001</v>
      </c>
      <c r="M266" s="158">
        <v>-0.73929999999999996</v>
      </c>
      <c r="N266" s="158">
        <v>2.3656000000000001</v>
      </c>
      <c r="O266" s="158">
        <v>5.0528000000000004</v>
      </c>
      <c r="P266" s="158">
        <v>4.3673000000000002</v>
      </c>
      <c r="Q266" s="158">
        <v>6.8280000000000003</v>
      </c>
      <c r="R266" s="158">
        <v>5.1388999999999996</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44771</v>
      </c>
      <c r="E267" s="158">
        <v>44.883699999999997</v>
      </c>
      <c r="F267" s="158">
        <v>60.113900000000001</v>
      </c>
      <c r="G267" s="158">
        <v>67.571700000000007</v>
      </c>
      <c r="H267" s="158">
        <v>23.702000000000002</v>
      </c>
      <c r="I267" s="158">
        <v>27.026199999999999</v>
      </c>
      <c r="J267" s="158">
        <v>20.308599999999998</v>
      </c>
      <c r="K267" s="158">
        <v>3.0607000000000002</v>
      </c>
      <c r="L267" s="158">
        <v>3.1067999999999998</v>
      </c>
      <c r="M267" s="158">
        <v>3.8702000000000001</v>
      </c>
      <c r="N267" s="158">
        <v>5.9690000000000003</v>
      </c>
      <c r="O267" s="158">
        <v>1.4762999999999999</v>
      </c>
      <c r="P267" s="158">
        <v>2.0646</v>
      </c>
      <c r="Q267" s="158">
        <v>8.4280000000000008</v>
      </c>
      <c r="R267" s="158">
        <v>8.8999000000000006</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44771</v>
      </c>
      <c r="E268" s="158">
        <v>48.440399999999997</v>
      </c>
      <c r="F268" s="158">
        <v>60.758000000000003</v>
      </c>
      <c r="G268" s="158">
        <v>68.17</v>
      </c>
      <c r="H268" s="158">
        <v>24.311</v>
      </c>
      <c r="I268" s="158">
        <v>27.642199999999999</v>
      </c>
      <c r="J268" s="158">
        <v>20.9894</v>
      </c>
      <c r="K268" s="158">
        <v>3.7837999999999998</v>
      </c>
      <c r="L268" s="158">
        <v>3.7850999999999999</v>
      </c>
      <c r="M268" s="158">
        <v>4.5397999999999996</v>
      </c>
      <c r="N268" s="158">
        <v>6.6516000000000002</v>
      </c>
      <c r="O268" s="158">
        <v>2.1337999999999999</v>
      </c>
      <c r="P268" s="158">
        <v>2.8254000000000001</v>
      </c>
      <c r="Q268" s="158">
        <v>6.9661999999999997</v>
      </c>
      <c r="R268" s="158">
        <v>9.5919000000000008</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44771</v>
      </c>
      <c r="E271" s="158">
        <v>57.965600000000002</v>
      </c>
      <c r="F271" s="158">
        <v>108.8813</v>
      </c>
      <c r="G271" s="158">
        <v>83.838999999999999</v>
      </c>
      <c r="H271" s="158">
        <v>28.308700000000002</v>
      </c>
      <c r="I271" s="158">
        <v>35.676400000000001</v>
      </c>
      <c r="J271" s="158">
        <v>31.440799999999999</v>
      </c>
      <c r="K271" s="158">
        <v>3.3794</v>
      </c>
      <c r="L271" s="158">
        <v>3.3311999999999999</v>
      </c>
      <c r="M271" s="158">
        <v>3.3412999999999999</v>
      </c>
      <c r="N271" s="158">
        <v>6.7579000000000002</v>
      </c>
      <c r="O271" s="158">
        <v>11.462300000000001</v>
      </c>
      <c r="P271" s="158">
        <v>8.0332000000000008</v>
      </c>
      <c r="Q271" s="158">
        <v>9.7318999999999996</v>
      </c>
      <c r="R271" s="158">
        <v>13.4352</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44771</v>
      </c>
      <c r="E272" s="158">
        <v>53.853499999999997</v>
      </c>
      <c r="F272" s="158">
        <v>108.35639999999999</v>
      </c>
      <c r="G272" s="158">
        <v>83.321799999999996</v>
      </c>
      <c r="H272" s="158">
        <v>27.770900000000001</v>
      </c>
      <c r="I272" s="158">
        <v>35.129899999999999</v>
      </c>
      <c r="J272" s="158">
        <v>30.910599999999999</v>
      </c>
      <c r="K272" s="158">
        <v>2.8820999999999999</v>
      </c>
      <c r="L272" s="158">
        <v>2.7953000000000001</v>
      </c>
      <c r="M272" s="158">
        <v>2.8153000000000001</v>
      </c>
      <c r="N272" s="158">
        <v>6.1593999999999998</v>
      </c>
      <c r="O272" s="158">
        <v>10.8126</v>
      </c>
      <c r="P272" s="158">
        <v>7.2893999999999997</v>
      </c>
      <c r="Q272" s="158">
        <v>8.1996000000000002</v>
      </c>
      <c r="R272" s="158">
        <v>12.7849</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44771</v>
      </c>
      <c r="E273" s="158">
        <v>23.595500000000001</v>
      </c>
      <c r="F273" s="158">
        <v>94.294799999999995</v>
      </c>
      <c r="G273" s="158">
        <v>84.894599999999997</v>
      </c>
      <c r="H273" s="158">
        <v>29.267299999999999</v>
      </c>
      <c r="I273" s="158">
        <v>39.801499999999997</v>
      </c>
      <c r="J273" s="158">
        <v>26.216100000000001</v>
      </c>
      <c r="K273" s="158">
        <v>2.1825999999999999</v>
      </c>
      <c r="L273" s="158">
        <v>0.68230000000000002</v>
      </c>
      <c r="M273" s="158">
        <v>-0.65690000000000004</v>
      </c>
      <c r="N273" s="158">
        <v>8.3794000000000004</v>
      </c>
      <c r="O273" s="158">
        <v>7.9172000000000002</v>
      </c>
      <c r="P273" s="158">
        <v>4.8810000000000002</v>
      </c>
      <c r="Q273" s="158">
        <v>7.1684000000000001</v>
      </c>
      <c r="R273" s="158">
        <v>9.3849999999999998</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44771</v>
      </c>
      <c r="E274" s="158">
        <v>25.302600000000002</v>
      </c>
      <c r="F274" s="158">
        <v>95.311599999999999</v>
      </c>
      <c r="G274" s="158">
        <v>85.855699999999999</v>
      </c>
      <c r="H274" s="158">
        <v>30.241</v>
      </c>
      <c r="I274" s="158">
        <v>40.782200000000003</v>
      </c>
      <c r="J274" s="158">
        <v>27.2</v>
      </c>
      <c r="K274" s="158">
        <v>3.1023000000000001</v>
      </c>
      <c r="L274" s="158">
        <v>1.6244000000000001</v>
      </c>
      <c r="M274" s="158">
        <v>0.28649999999999998</v>
      </c>
      <c r="N274" s="158">
        <v>9.4019999999999992</v>
      </c>
      <c r="O274" s="158">
        <v>8.8413000000000004</v>
      </c>
      <c r="P274" s="158">
        <v>5.9349999999999996</v>
      </c>
      <c r="Q274" s="158">
        <v>8.1287000000000003</v>
      </c>
      <c r="R274" s="158">
        <v>10.289</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44771</v>
      </c>
      <c r="E277" s="158">
        <v>55.134300000000003</v>
      </c>
      <c r="F277" s="158">
        <v>107.0971</v>
      </c>
      <c r="G277" s="158">
        <v>109.2343</v>
      </c>
      <c r="H277" s="158">
        <v>30.7562</v>
      </c>
      <c r="I277" s="158">
        <v>47.724200000000003</v>
      </c>
      <c r="J277" s="158">
        <v>39.669600000000003</v>
      </c>
      <c r="K277" s="158">
        <v>3.9213</v>
      </c>
      <c r="L277" s="158">
        <v>1.4981</v>
      </c>
      <c r="M277" s="158">
        <v>0.81440000000000001</v>
      </c>
      <c r="N277" s="158">
        <v>7.6639999999999997</v>
      </c>
      <c r="O277" s="158">
        <v>9.2754999999999992</v>
      </c>
      <c r="P277" s="158">
        <v>7.0654000000000003</v>
      </c>
      <c r="Q277" s="158">
        <v>9.4916</v>
      </c>
      <c r="R277" s="158">
        <v>13.1145</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44771</v>
      </c>
      <c r="E278" s="158">
        <v>51.869</v>
      </c>
      <c r="F278" s="158">
        <v>106.4975</v>
      </c>
      <c r="G278" s="158">
        <v>108.6267</v>
      </c>
      <c r="H278" s="158">
        <v>30.161000000000001</v>
      </c>
      <c r="I278" s="158">
        <v>47.114400000000003</v>
      </c>
      <c r="J278" s="158">
        <v>39.049700000000001</v>
      </c>
      <c r="K278" s="158">
        <v>3.3426999999999998</v>
      </c>
      <c r="L278" s="158">
        <v>0.93269999999999997</v>
      </c>
      <c r="M278" s="158">
        <v>0.25440000000000002</v>
      </c>
      <c r="N278" s="158">
        <v>7.0648999999999997</v>
      </c>
      <c r="O278" s="158">
        <v>8.6042000000000005</v>
      </c>
      <c r="P278" s="158">
        <v>6.3848000000000003</v>
      </c>
      <c r="Q278" s="158">
        <v>9.2379999999999995</v>
      </c>
      <c r="R278" s="158">
        <v>12.4504</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118.9228333333333</v>
      </c>
      <c r="G279" s="160">
        <v>108.60210512820514</v>
      </c>
      <c r="H279" s="160">
        <v>32.573979487179486</v>
      </c>
      <c r="I279" s="160">
        <v>42.564135897435904</v>
      </c>
      <c r="J279" s="160">
        <v>33.353784615384619</v>
      </c>
      <c r="K279" s="160">
        <v>2.5302589743589743</v>
      </c>
      <c r="L279" s="160">
        <v>3.6699282051282047</v>
      </c>
      <c r="M279" s="160">
        <v>2.6194461538461544</v>
      </c>
      <c r="N279" s="160">
        <v>5.8215076923076907</v>
      </c>
      <c r="O279" s="160">
        <v>8.5720564102564083</v>
      </c>
      <c r="P279" s="160">
        <v>6.3977230769230786</v>
      </c>
      <c r="Q279" s="160">
        <v>8.6755307692307664</v>
      </c>
      <c r="R279" s="160">
        <v>10.1533</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122.3133</v>
      </c>
      <c r="G280" s="160">
        <v>110.38979999999999</v>
      </c>
      <c r="H280" s="160">
        <v>30.861699999999999</v>
      </c>
      <c r="I280" s="160">
        <v>43.926699999999997</v>
      </c>
      <c r="J280" s="160">
        <v>33.526400000000002</v>
      </c>
      <c r="K280" s="160">
        <v>2.8294000000000001</v>
      </c>
      <c r="L280" s="160">
        <v>1.4981</v>
      </c>
      <c r="M280" s="160">
        <v>0.93689999999999996</v>
      </c>
      <c r="N280" s="160">
        <v>4.6879999999999997</v>
      </c>
      <c r="O280" s="160">
        <v>8.8413000000000004</v>
      </c>
      <c r="P280" s="160">
        <v>6.3848000000000003</v>
      </c>
      <c r="Q280" s="160">
        <v>8.4983000000000004</v>
      </c>
      <c r="R280" s="160">
        <v>9.4506999999999994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44771</v>
      </c>
      <c r="E283" s="158">
        <v>75.680000000000007</v>
      </c>
      <c r="F283" s="158">
        <v>1.1224000000000001</v>
      </c>
      <c r="G283" s="158">
        <v>2.952</v>
      </c>
      <c r="H283" s="158">
        <v>1.5566</v>
      </c>
      <c r="I283" s="158">
        <v>5.7426000000000004</v>
      </c>
      <c r="J283" s="158">
        <v>9.3010000000000002</v>
      </c>
      <c r="K283" s="158">
        <v>1.9397</v>
      </c>
      <c r="L283" s="158">
        <v>-0.81259999999999999</v>
      </c>
      <c r="M283" s="158">
        <v>-2.7498999999999998</v>
      </c>
      <c r="N283" s="158">
        <v>5.5362</v>
      </c>
      <c r="O283" s="158">
        <v>18.752300000000002</v>
      </c>
      <c r="P283" s="158">
        <v>13.0543</v>
      </c>
      <c r="Q283" s="158">
        <v>14.133699999999999</v>
      </c>
      <c r="R283" s="158">
        <v>25.032499999999999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44771</v>
      </c>
      <c r="E284" s="158">
        <v>85.74</v>
      </c>
      <c r="F284" s="158">
        <v>1.1323000000000001</v>
      </c>
      <c r="G284" s="158">
        <v>2.9662999999999999</v>
      </c>
      <c r="H284" s="158">
        <v>1.5876999999999999</v>
      </c>
      <c r="I284" s="158">
        <v>5.7866</v>
      </c>
      <c r="J284" s="158">
        <v>9.4181000000000008</v>
      </c>
      <c r="K284" s="158">
        <v>2.254</v>
      </c>
      <c r="L284" s="158">
        <v>-0.18629999999999999</v>
      </c>
      <c r="M284" s="158">
        <v>-1.8319000000000001</v>
      </c>
      <c r="N284" s="158">
        <v>6.8811</v>
      </c>
      <c r="O284" s="158">
        <v>20.212900000000001</v>
      </c>
      <c r="P284" s="158">
        <v>14.4971</v>
      </c>
      <c r="Q284" s="158">
        <v>18.061</v>
      </c>
      <c r="R284" s="158">
        <v>26.665600000000001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44771</v>
      </c>
      <c r="E285" s="158">
        <v>82.131</v>
      </c>
      <c r="F285" s="158">
        <v>1.0607</v>
      </c>
      <c r="G285" s="158">
        <v>3.1770999999999998</v>
      </c>
      <c r="H285" s="158">
        <v>1.6737</v>
      </c>
      <c r="I285" s="158">
        <v>6.3308</v>
      </c>
      <c r="J285" s="158">
        <v>9.2210999999999999</v>
      </c>
      <c r="K285" s="158">
        <v>0.21229999999999999</v>
      </c>
      <c r="L285" s="158">
        <v>-0.28889999999999999</v>
      </c>
      <c r="M285" s="158">
        <v>-2.2458999999999998</v>
      </c>
      <c r="N285" s="158">
        <v>6.4135</v>
      </c>
      <c r="O285" s="158">
        <v>17.474499999999999</v>
      </c>
      <c r="P285" s="158">
        <v>12.974</v>
      </c>
      <c r="Q285" s="158">
        <v>13.1729</v>
      </c>
      <c r="R285" s="158">
        <v>26.688500000000001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44771</v>
      </c>
      <c r="E286" s="158">
        <v>93.076999999999998</v>
      </c>
      <c r="F286" s="158">
        <v>1.0651999999999999</v>
      </c>
      <c r="G286" s="158">
        <v>3.1896</v>
      </c>
      <c r="H286" s="158">
        <v>1.7013</v>
      </c>
      <c r="I286" s="158">
        <v>6.3871000000000002</v>
      </c>
      <c r="J286" s="158">
        <v>9.3467000000000002</v>
      </c>
      <c r="K286" s="158">
        <v>0.56830000000000003</v>
      </c>
      <c r="L286" s="158">
        <v>0.41749999999999998</v>
      </c>
      <c r="M286" s="158">
        <v>-1.2278</v>
      </c>
      <c r="N286" s="158">
        <v>7.8928000000000003</v>
      </c>
      <c r="O286" s="158">
        <v>19.0885</v>
      </c>
      <c r="P286" s="158">
        <v>14.532400000000001</v>
      </c>
      <c r="Q286" s="158">
        <v>15.486800000000001</v>
      </c>
      <c r="R286" s="158">
        <v>28.426500000000001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44771</v>
      </c>
      <c r="E287" s="158">
        <v>222.7277</v>
      </c>
      <c r="F287" s="158">
        <v>0.79100000000000004</v>
      </c>
      <c r="G287" s="158">
        <v>1.8506</v>
      </c>
      <c r="H287" s="158">
        <v>1.2909999999999999</v>
      </c>
      <c r="I287" s="158">
        <v>5.1746999999999996</v>
      </c>
      <c r="J287" s="158">
        <v>8.3902999999999999</v>
      </c>
      <c r="K287" s="158">
        <v>2.2353000000000001</v>
      </c>
      <c r="L287" s="158">
        <v>4.9947999999999997</v>
      </c>
      <c r="M287" s="158">
        <v>6.8071999999999999</v>
      </c>
      <c r="N287" s="158">
        <v>16.842099999999999</v>
      </c>
      <c r="O287" s="158">
        <v>28.575700000000001</v>
      </c>
      <c r="P287" s="158">
        <v>14.4915</v>
      </c>
      <c r="Q287" s="158">
        <v>14.8589</v>
      </c>
      <c r="R287" s="158">
        <v>47.124099999999999</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44771</v>
      </c>
      <c r="E288" s="158">
        <v>65.197482510822695</v>
      </c>
      <c r="F288" s="158">
        <v>0.79100000000000004</v>
      </c>
      <c r="G288" s="158">
        <v>1.8504</v>
      </c>
      <c r="H288" s="158">
        <v>1.2909999999999999</v>
      </c>
      <c r="I288" s="158">
        <v>5.1745999999999999</v>
      </c>
      <c r="J288" s="158">
        <v>8.3902000000000001</v>
      </c>
      <c r="K288" s="158">
        <v>2.2349999999999999</v>
      </c>
      <c r="L288" s="158">
        <v>4.9942000000000002</v>
      </c>
      <c r="M288" s="158">
        <v>6.8052000000000001</v>
      </c>
      <c r="N288" s="158">
        <v>16.839500000000001</v>
      </c>
      <c r="O288" s="158">
        <v>28.5749</v>
      </c>
      <c r="P288" s="158">
        <v>14.4924</v>
      </c>
      <c r="Q288" s="158">
        <v>14.8706</v>
      </c>
      <c r="R288" s="158">
        <v>47.127299999999998</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44771</v>
      </c>
      <c r="E289" s="158">
        <v>530.22176001852199</v>
      </c>
      <c r="F289" s="158">
        <v>0.78879999999999995</v>
      </c>
      <c r="G289" s="158">
        <v>1.8440000000000001</v>
      </c>
      <c r="H289" s="158">
        <v>1.276</v>
      </c>
      <c r="I289" s="158">
        <v>5.1436000000000002</v>
      </c>
      <c r="J289" s="158">
        <v>8.3226999999999993</v>
      </c>
      <c r="K289" s="158">
        <v>2.0680999999999998</v>
      </c>
      <c r="L289" s="158">
        <v>4.6029</v>
      </c>
      <c r="M289" s="158">
        <v>6.2022000000000004</v>
      </c>
      <c r="N289" s="158">
        <v>15.9697</v>
      </c>
      <c r="O289" s="158">
        <v>27.732199999999999</v>
      </c>
      <c r="P289" s="158">
        <v>13.730499999999999</v>
      </c>
      <c r="Q289" s="158">
        <v>18.307200000000002</v>
      </c>
      <c r="R289" s="158">
        <v>46.1021</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44771</v>
      </c>
      <c r="E290" s="158">
        <v>533.99193003406106</v>
      </c>
      <c r="F290" s="158">
        <v>0.78890000000000005</v>
      </c>
      <c r="G290" s="158">
        <v>1.8443000000000001</v>
      </c>
      <c r="H290" s="158">
        <v>1.2763</v>
      </c>
      <c r="I290" s="158">
        <v>5.1439000000000004</v>
      </c>
      <c r="J290" s="158">
        <v>8.3230000000000004</v>
      </c>
      <c r="K290" s="158">
        <v>2.0680999999999998</v>
      </c>
      <c r="L290" s="158">
        <v>4.6036000000000001</v>
      </c>
      <c r="M290" s="158">
        <v>6.2032999999999996</v>
      </c>
      <c r="N290" s="158">
        <v>15.971500000000001</v>
      </c>
      <c r="O290" s="158">
        <v>27.734000000000002</v>
      </c>
      <c r="P290" s="158">
        <v>13.7318</v>
      </c>
      <c r="Q290" s="158">
        <v>18.807200000000002</v>
      </c>
      <c r="R290" s="158">
        <v>46.104799999999997</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0.94253750000000014</v>
      </c>
      <c r="G291" s="160">
        <v>2.4592875000000003</v>
      </c>
      <c r="H291" s="160">
        <v>1.4567000000000001</v>
      </c>
      <c r="I291" s="160">
        <v>5.6104874999999996</v>
      </c>
      <c r="J291" s="160">
        <v>8.8391374999999996</v>
      </c>
      <c r="K291" s="160">
        <v>1.6975999999999998</v>
      </c>
      <c r="L291" s="160">
        <v>2.2906500000000003</v>
      </c>
      <c r="M291" s="160">
        <v>2.2453000000000003</v>
      </c>
      <c r="N291" s="160">
        <v>11.5433</v>
      </c>
      <c r="O291" s="160">
        <v>23.518125000000001</v>
      </c>
      <c r="P291" s="160">
        <v>13.937999999999999</v>
      </c>
      <c r="Q291" s="160">
        <v>15.962287499999999</v>
      </c>
      <c r="R291" s="160">
        <v>36.658925000000004</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0.92585000000000006</v>
      </c>
      <c r="G292" s="160">
        <v>2.4013</v>
      </c>
      <c r="H292" s="160">
        <v>1.4238</v>
      </c>
      <c r="I292" s="160">
        <v>5.4586500000000004</v>
      </c>
      <c r="J292" s="160">
        <v>8.8056999999999999</v>
      </c>
      <c r="K292" s="160">
        <v>2.0680999999999998</v>
      </c>
      <c r="L292" s="160">
        <v>2.5101999999999998</v>
      </c>
      <c r="M292" s="160">
        <v>2.4872000000000005</v>
      </c>
      <c r="N292" s="160">
        <v>11.931249999999999</v>
      </c>
      <c r="O292" s="160">
        <v>23.972549999999998</v>
      </c>
      <c r="P292" s="160">
        <v>14.111650000000001</v>
      </c>
      <c r="Q292" s="160">
        <v>15.178699999999999</v>
      </c>
      <c r="R292" s="160">
        <v>37.264299999999999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44771</v>
      </c>
      <c r="E295" s="158">
        <v>90.508099999999999</v>
      </c>
      <c r="F295" s="158">
        <v>22.9206</v>
      </c>
      <c r="G295" s="158">
        <v>16.4221</v>
      </c>
      <c r="H295" s="158">
        <v>10.980700000000001</v>
      </c>
      <c r="I295" s="158">
        <v>9.3114000000000008</v>
      </c>
      <c r="J295" s="158">
        <v>11.7963</v>
      </c>
      <c r="K295" s="158">
        <v>2.0091000000000001</v>
      </c>
      <c r="L295" s="158">
        <v>2.8864999999999998</v>
      </c>
      <c r="M295" s="158">
        <v>2.8494999999999999</v>
      </c>
      <c r="N295" s="158">
        <v>3.1099000000000001</v>
      </c>
      <c r="O295" s="158">
        <v>6.8560999999999996</v>
      </c>
      <c r="P295" s="158">
        <v>7.1243999999999996</v>
      </c>
      <c r="Q295" s="158">
        <v>9.0517000000000003</v>
      </c>
      <c r="R295" s="158">
        <v>4.4073000000000002</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44771</v>
      </c>
      <c r="E296" s="158">
        <v>91.575699999999998</v>
      </c>
      <c r="F296" s="158">
        <v>23.092199999999998</v>
      </c>
      <c r="G296" s="158">
        <v>16.576799999999999</v>
      </c>
      <c r="H296" s="158">
        <v>11.1441</v>
      </c>
      <c r="I296" s="158">
        <v>9.4719999999999995</v>
      </c>
      <c r="J296" s="158">
        <v>11.956799999999999</v>
      </c>
      <c r="K296" s="158">
        <v>2.1701000000000001</v>
      </c>
      <c r="L296" s="158">
        <v>3.0491999999999999</v>
      </c>
      <c r="M296" s="158">
        <v>3.0133999999999999</v>
      </c>
      <c r="N296" s="158">
        <v>3.2749999999999999</v>
      </c>
      <c r="O296" s="158">
        <v>7.0186000000000002</v>
      </c>
      <c r="P296" s="158">
        <v>7.2751000000000001</v>
      </c>
      <c r="Q296" s="158">
        <v>8.3396000000000008</v>
      </c>
      <c r="R296" s="158">
        <v>4.5719000000000003</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44771</v>
      </c>
      <c r="E297" s="158">
        <v>14.351900000000001</v>
      </c>
      <c r="F297" s="158">
        <v>29.779900000000001</v>
      </c>
      <c r="G297" s="158">
        <v>16.808399999999999</v>
      </c>
      <c r="H297" s="158">
        <v>11.8711</v>
      </c>
      <c r="I297" s="158">
        <v>8.5294000000000008</v>
      </c>
      <c r="J297" s="158">
        <v>11.026400000000001</v>
      </c>
      <c r="K297" s="158">
        <v>2.9815999999999998</v>
      </c>
      <c r="L297" s="158">
        <v>3.1696</v>
      </c>
      <c r="M297" s="158">
        <v>3.4281999999999999</v>
      </c>
      <c r="N297" s="158">
        <v>3.698</v>
      </c>
      <c r="O297" s="158">
        <v>7.5260999999999996</v>
      </c>
      <c r="P297" s="158">
        <v>7.3738000000000001</v>
      </c>
      <c r="Q297" s="158">
        <v>7.4218000000000002</v>
      </c>
      <c r="R297" s="158">
        <v>4.8715999999999999</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44771</v>
      </c>
      <c r="E298" s="158">
        <v>13.8142</v>
      </c>
      <c r="F298" s="158">
        <v>29.087499999999999</v>
      </c>
      <c r="G298" s="158">
        <v>16.1389</v>
      </c>
      <c r="H298" s="158">
        <v>11.1968</v>
      </c>
      <c r="I298" s="158">
        <v>7.8559000000000001</v>
      </c>
      <c r="J298" s="158">
        <v>10.338900000000001</v>
      </c>
      <c r="K298" s="158">
        <v>2.2951999999999999</v>
      </c>
      <c r="L298" s="158">
        <v>2.4839000000000002</v>
      </c>
      <c r="M298" s="158">
        <v>2.7378</v>
      </c>
      <c r="N298" s="158">
        <v>3.0034000000000001</v>
      </c>
      <c r="O298" s="158">
        <v>6.7763</v>
      </c>
      <c r="P298" s="158">
        <v>6.5660999999999996</v>
      </c>
      <c r="Q298" s="158">
        <v>6.6120000000000001</v>
      </c>
      <c r="R298" s="158">
        <v>4.1722999999999999</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44771</v>
      </c>
      <c r="E299" s="158">
        <v>22.127099999999999</v>
      </c>
      <c r="F299" s="158">
        <v>18.6496</v>
      </c>
      <c r="G299" s="158">
        <v>11.282500000000001</v>
      </c>
      <c r="H299" s="158">
        <v>8.4499999999999993</v>
      </c>
      <c r="I299" s="158">
        <v>6.9111000000000002</v>
      </c>
      <c r="J299" s="158">
        <v>9.0123999999999995</v>
      </c>
      <c r="K299" s="158">
        <v>-1.0035000000000001</v>
      </c>
      <c r="L299" s="158">
        <v>-0.46479999999999999</v>
      </c>
      <c r="M299" s="158">
        <v>6.4699999999999994E-2</v>
      </c>
      <c r="N299" s="158">
        <v>0.55030000000000001</v>
      </c>
      <c r="O299" s="158">
        <v>5.0438999999999998</v>
      </c>
      <c r="P299" s="158">
        <v>3.8868999999999998</v>
      </c>
      <c r="Q299" s="158">
        <v>5.9557000000000002</v>
      </c>
      <c r="R299" s="158">
        <v>2.2928000000000002</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44771</v>
      </c>
      <c r="E300" s="158">
        <v>23.2836</v>
      </c>
      <c r="F300" s="158">
        <v>19.135100000000001</v>
      </c>
      <c r="G300" s="158">
        <v>11.611499999999999</v>
      </c>
      <c r="H300" s="158">
        <v>8.7934999999999999</v>
      </c>
      <c r="I300" s="158">
        <v>7.2423000000000002</v>
      </c>
      <c r="J300" s="158">
        <v>9.3358000000000008</v>
      </c>
      <c r="K300" s="158">
        <v>-0.65349999999999997</v>
      </c>
      <c r="L300" s="158">
        <v>-8.9499999999999996E-2</v>
      </c>
      <c r="M300" s="158">
        <v>0.46910000000000002</v>
      </c>
      <c r="N300" s="158">
        <v>1.0432999999999999</v>
      </c>
      <c r="O300" s="158">
        <v>5.5716999999999999</v>
      </c>
      <c r="P300" s="158">
        <v>4.3849</v>
      </c>
      <c r="Q300" s="158">
        <v>6.7808999999999999</v>
      </c>
      <c r="R300" s="158">
        <v>2.8721999999999999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44771</v>
      </c>
      <c r="E301" s="158">
        <v>18.936599999999999</v>
      </c>
      <c r="F301" s="158">
        <v>15.0406</v>
      </c>
      <c r="G301" s="158">
        <v>10.545999999999999</v>
      </c>
      <c r="H301" s="158">
        <v>7.5004</v>
      </c>
      <c r="I301" s="158">
        <v>6.5975999999999999</v>
      </c>
      <c r="J301" s="158">
        <v>8.1821999999999999</v>
      </c>
      <c r="K301" s="158">
        <v>1.6675</v>
      </c>
      <c r="L301" s="158">
        <v>2.2490000000000001</v>
      </c>
      <c r="M301" s="158">
        <v>2.5903</v>
      </c>
      <c r="N301" s="158">
        <v>2.7515999999999998</v>
      </c>
      <c r="O301" s="158">
        <v>6.1303999999999998</v>
      </c>
      <c r="P301" s="158">
        <v>6.5038</v>
      </c>
      <c r="Q301" s="158">
        <v>7.8235000000000001</v>
      </c>
      <c r="R301" s="158">
        <v>3.7709999999999999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44771</v>
      </c>
      <c r="E302" s="158">
        <v>18.010100000000001</v>
      </c>
      <c r="F302" s="158">
        <v>14.3948</v>
      </c>
      <c r="G302" s="158">
        <v>9.8710000000000004</v>
      </c>
      <c r="H302" s="158">
        <v>6.8415999999999997</v>
      </c>
      <c r="I302" s="158">
        <v>5.9631999999999996</v>
      </c>
      <c r="J302" s="158">
        <v>7.5450999999999997</v>
      </c>
      <c r="K302" s="158">
        <v>1.0293000000000001</v>
      </c>
      <c r="L302" s="158">
        <v>1.6221000000000001</v>
      </c>
      <c r="M302" s="158">
        <v>1.9515</v>
      </c>
      <c r="N302" s="158">
        <v>2.1067999999999998</v>
      </c>
      <c r="O302" s="158">
        <v>5.4375</v>
      </c>
      <c r="P302" s="158">
        <v>5.7861000000000002</v>
      </c>
      <c r="Q302" s="158">
        <v>7.1872999999999996</v>
      </c>
      <c r="R302" s="158">
        <v>3.1204999999999998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44771</v>
      </c>
      <c r="E303" s="158">
        <v>13.165100000000001</v>
      </c>
      <c r="F303" s="158">
        <v>43.579900000000002</v>
      </c>
      <c r="G303" s="158">
        <v>38.566899999999997</v>
      </c>
      <c r="H303" s="158">
        <v>20.357900000000001</v>
      </c>
      <c r="I303" s="158">
        <v>11.3171</v>
      </c>
      <c r="J303" s="158">
        <v>16.561599999999999</v>
      </c>
      <c r="K303" s="158">
        <v>-0.1492</v>
      </c>
      <c r="L303" s="158">
        <v>-0.22059999999999999</v>
      </c>
      <c r="M303" s="158">
        <v>0.79790000000000005</v>
      </c>
      <c r="N303" s="158">
        <v>1.4487000000000001</v>
      </c>
      <c r="O303" s="158">
        <v>5.8033999999999999</v>
      </c>
      <c r="P303" s="158"/>
      <c r="Q303" s="158">
        <v>7.3348000000000004</v>
      </c>
      <c r="R303" s="158">
        <v>3.0726</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44771</v>
      </c>
      <c r="E304" s="158">
        <v>13.036799999999999</v>
      </c>
      <c r="F304" s="158">
        <v>43.448</v>
      </c>
      <c r="G304" s="158">
        <v>38.290300000000002</v>
      </c>
      <c r="H304" s="158">
        <v>20.115600000000001</v>
      </c>
      <c r="I304" s="158">
        <v>11.086</v>
      </c>
      <c r="J304" s="158">
        <v>16.314499999999999</v>
      </c>
      <c r="K304" s="158">
        <v>-0.39960000000000001</v>
      </c>
      <c r="L304" s="158">
        <v>-0.46500000000000002</v>
      </c>
      <c r="M304" s="158">
        <v>0.54990000000000006</v>
      </c>
      <c r="N304" s="158">
        <v>1.1977</v>
      </c>
      <c r="O304" s="158">
        <v>5.5364000000000004</v>
      </c>
      <c r="P304" s="158"/>
      <c r="Q304" s="158">
        <v>7.0644999999999998</v>
      </c>
      <c r="R304" s="158">
        <v>2.8157999999999999</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44771</v>
      </c>
      <c r="E307" s="158">
        <v>10.6386</v>
      </c>
      <c r="F307" s="158">
        <v>49.472000000000001</v>
      </c>
      <c r="G307" s="158">
        <v>32.911099999999998</v>
      </c>
      <c r="H307" s="158">
        <v>21.754100000000001</v>
      </c>
      <c r="I307" s="158">
        <v>17.1191</v>
      </c>
      <c r="J307" s="158">
        <v>14.805099999999999</v>
      </c>
      <c r="K307" s="158">
        <v>1.6886000000000001</v>
      </c>
      <c r="L307" s="158">
        <v>0.53680000000000005</v>
      </c>
      <c r="M307" s="158">
        <v>1.4661999999999999</v>
      </c>
      <c r="N307" s="158">
        <v>2.7347999999999999</v>
      </c>
      <c r="O307" s="158"/>
      <c r="P307" s="158"/>
      <c r="Q307" s="158">
        <v>4.6416000000000004</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44771</v>
      </c>
      <c r="E308" s="158">
        <v>10.6158</v>
      </c>
      <c r="F308" s="158">
        <v>49.233600000000003</v>
      </c>
      <c r="G308" s="158">
        <v>32.7515</v>
      </c>
      <c r="H308" s="158">
        <v>21.602900000000002</v>
      </c>
      <c r="I308" s="158">
        <v>16.932200000000002</v>
      </c>
      <c r="J308" s="158">
        <v>14.6259</v>
      </c>
      <c r="K308" s="158">
        <v>1.5169999999999999</v>
      </c>
      <c r="L308" s="158">
        <v>0.36909999999999998</v>
      </c>
      <c r="M308" s="158">
        <v>1.3035000000000001</v>
      </c>
      <c r="N308" s="158">
        <v>2.5720999999999998</v>
      </c>
      <c r="O308" s="158"/>
      <c r="P308" s="158"/>
      <c r="Q308" s="158">
        <v>4.4771999999999998</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44771</v>
      </c>
      <c r="E309" s="158">
        <v>80.593199999999996</v>
      </c>
      <c r="F309" s="158">
        <v>26.513400000000001</v>
      </c>
      <c r="G309" s="158">
        <v>14.736800000000001</v>
      </c>
      <c r="H309" s="158">
        <v>9.2228999999999992</v>
      </c>
      <c r="I309" s="158">
        <v>6.5834999999999999</v>
      </c>
      <c r="J309" s="158">
        <v>8.2468000000000004</v>
      </c>
      <c r="K309" s="158">
        <v>1.2164999999999999</v>
      </c>
      <c r="L309" s="158">
        <v>1.9835</v>
      </c>
      <c r="M309" s="158">
        <v>2.3186</v>
      </c>
      <c r="N309" s="158">
        <v>2.6450999999999998</v>
      </c>
      <c r="O309" s="158">
        <v>5.6341000000000001</v>
      </c>
      <c r="P309" s="158">
        <v>6.4907000000000004</v>
      </c>
      <c r="Q309" s="158">
        <v>8.6639999999999997</v>
      </c>
      <c r="R309" s="158">
        <v>4.4188000000000001</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44771</v>
      </c>
      <c r="E310" s="158">
        <v>85.894300000000001</v>
      </c>
      <c r="F310" s="158">
        <v>27.046299999999999</v>
      </c>
      <c r="G310" s="158">
        <v>15.2745</v>
      </c>
      <c r="H310" s="158">
        <v>9.7553999999999998</v>
      </c>
      <c r="I310" s="158">
        <v>7.1158999999999999</v>
      </c>
      <c r="J310" s="158">
        <v>8.7798999999999996</v>
      </c>
      <c r="K310" s="158">
        <v>1.7470000000000001</v>
      </c>
      <c r="L310" s="158">
        <v>2.5487000000000002</v>
      </c>
      <c r="M310" s="158">
        <v>2.8754</v>
      </c>
      <c r="N310" s="158">
        <v>3.2008000000000001</v>
      </c>
      <c r="O310" s="158">
        <v>6.2221000000000002</v>
      </c>
      <c r="P310" s="158">
        <v>7.0961999999999996</v>
      </c>
      <c r="Q310" s="158">
        <v>8.6172000000000004</v>
      </c>
      <c r="R310" s="158">
        <v>4.9908000000000001</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44771</v>
      </c>
      <c r="E312" s="158">
        <v>26.079699999999999</v>
      </c>
      <c r="F312" s="158">
        <v>22.967199999999998</v>
      </c>
      <c r="G312" s="158">
        <v>16.396899999999999</v>
      </c>
      <c r="H312" s="158">
        <v>11.983700000000001</v>
      </c>
      <c r="I312" s="158">
        <v>7.3483000000000001</v>
      </c>
      <c r="J312" s="158">
        <v>11.3622</v>
      </c>
      <c r="K312" s="158">
        <v>0.67169999999999996</v>
      </c>
      <c r="L312" s="158">
        <v>1.3891</v>
      </c>
      <c r="M312" s="158">
        <v>1.6204000000000001</v>
      </c>
      <c r="N312" s="158">
        <v>2.4830999999999999</v>
      </c>
      <c r="O312" s="158">
        <v>6.4493</v>
      </c>
      <c r="P312" s="158">
        <v>6.8788</v>
      </c>
      <c r="Q312" s="158">
        <v>8.2510999999999992</v>
      </c>
      <c r="R312" s="158">
        <v>3.8414999999999999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44771</v>
      </c>
      <c r="E313" s="158">
        <v>26.4513</v>
      </c>
      <c r="F313" s="158">
        <v>23.196999999999999</v>
      </c>
      <c r="G313" s="158">
        <v>16.7197</v>
      </c>
      <c r="H313" s="158">
        <v>12.2704</v>
      </c>
      <c r="I313" s="158">
        <v>7.6314000000000002</v>
      </c>
      <c r="J313" s="158">
        <v>11.651</v>
      </c>
      <c r="K313" s="158">
        <v>0.95760000000000001</v>
      </c>
      <c r="L313" s="158">
        <v>1.6751</v>
      </c>
      <c r="M313" s="158">
        <v>1.9138999999999999</v>
      </c>
      <c r="N313" s="158">
        <v>2.7850000000000001</v>
      </c>
      <c r="O313" s="158">
        <v>6.726</v>
      </c>
      <c r="P313" s="158">
        <v>7.0936000000000003</v>
      </c>
      <c r="Q313" s="158">
        <v>8.1852</v>
      </c>
      <c r="R313" s="158">
        <v>4.1529999999999996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44771</v>
      </c>
      <c r="E314" s="158">
        <v>10.647399999999999</v>
      </c>
      <c r="F314" s="158">
        <v>18.177800000000001</v>
      </c>
      <c r="G314" s="158">
        <v>9.6061999999999994</v>
      </c>
      <c r="H314" s="158">
        <v>8.7317</v>
      </c>
      <c r="I314" s="158">
        <v>7.0465</v>
      </c>
      <c r="J314" s="158">
        <v>9.2803000000000004</v>
      </c>
      <c r="K314" s="158">
        <v>0.10929999999999999</v>
      </c>
      <c r="L314" s="158">
        <v>1.028</v>
      </c>
      <c r="M314" s="158">
        <v>1.5908</v>
      </c>
      <c r="N314" s="158">
        <v>2.3611</v>
      </c>
      <c r="O314" s="158"/>
      <c r="P314" s="158"/>
      <c r="Q314" s="158">
        <v>3.4870999999999999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44771</v>
      </c>
      <c r="E315" s="158">
        <v>10.5663</v>
      </c>
      <c r="F315" s="158">
        <v>17.971599999999999</v>
      </c>
      <c r="G315" s="158">
        <v>9.2187000000000001</v>
      </c>
      <c r="H315" s="158">
        <v>8.3036999999999992</v>
      </c>
      <c r="I315" s="158">
        <v>6.6543000000000001</v>
      </c>
      <c r="J315" s="158">
        <v>8.8612000000000002</v>
      </c>
      <c r="K315" s="158">
        <v>-0.30349999999999999</v>
      </c>
      <c r="L315" s="158">
        <v>0.60919999999999996</v>
      </c>
      <c r="M315" s="158">
        <v>1.1678999999999999</v>
      </c>
      <c r="N315" s="158">
        <v>1.9341999999999999</v>
      </c>
      <c r="O315" s="158"/>
      <c r="P315" s="158"/>
      <c r="Q315" s="158">
        <v>3.0556000000000001</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44771</v>
      </c>
      <c r="E316" s="158">
        <v>23.839600000000001</v>
      </c>
      <c r="F316" s="158">
        <v>7.1974</v>
      </c>
      <c r="G316" s="158">
        <v>13.2837</v>
      </c>
      <c r="H316" s="158">
        <v>8.61</v>
      </c>
      <c r="I316" s="158">
        <v>3.9100999999999999</v>
      </c>
      <c r="J316" s="158">
        <v>10.4855</v>
      </c>
      <c r="K316" s="158">
        <v>2.8056999999999999</v>
      </c>
      <c r="L316" s="158">
        <v>3.2753999999999999</v>
      </c>
      <c r="M316" s="158">
        <v>2.6404999999999998</v>
      </c>
      <c r="N316" s="158">
        <v>3.4049999999999998</v>
      </c>
      <c r="O316" s="158">
        <v>6.5313999999999997</v>
      </c>
      <c r="P316" s="158">
        <v>6.7439</v>
      </c>
      <c r="Q316" s="158">
        <v>6.9261999999999997</v>
      </c>
      <c r="R316" s="158">
        <v>4.1500000000000004</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44771</v>
      </c>
      <c r="E317" s="158">
        <v>24.802600000000002</v>
      </c>
      <c r="F317" s="158">
        <v>7.3596000000000004</v>
      </c>
      <c r="G317" s="158">
        <v>13.554</v>
      </c>
      <c r="H317" s="158">
        <v>8.9079999999999995</v>
      </c>
      <c r="I317" s="158">
        <v>4.2114000000000003</v>
      </c>
      <c r="J317" s="158">
        <v>10.7986</v>
      </c>
      <c r="K317" s="158">
        <v>3.1177000000000001</v>
      </c>
      <c r="L317" s="158">
        <v>3.5926999999999998</v>
      </c>
      <c r="M317" s="158">
        <v>2.9588000000000001</v>
      </c>
      <c r="N317" s="158">
        <v>3.7284000000000002</v>
      </c>
      <c r="O317" s="158">
        <v>6.8642000000000003</v>
      </c>
      <c r="P317" s="158">
        <v>7.0754000000000001</v>
      </c>
      <c r="Q317" s="158">
        <v>8.2553000000000001</v>
      </c>
      <c r="R317" s="158">
        <v>4.4764999999999997</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44771</v>
      </c>
      <c r="E318" s="158">
        <v>15.998900000000001</v>
      </c>
      <c r="F318" s="158">
        <v>25.1127</v>
      </c>
      <c r="G318" s="158">
        <v>13.780099999999999</v>
      </c>
      <c r="H318" s="158">
        <v>9.5341000000000005</v>
      </c>
      <c r="I318" s="158">
        <v>7.6816000000000004</v>
      </c>
      <c r="J318" s="158">
        <v>9.3876000000000008</v>
      </c>
      <c r="K318" s="158">
        <v>0.24840000000000001</v>
      </c>
      <c r="L318" s="158">
        <v>1.2335</v>
      </c>
      <c r="M318" s="158">
        <v>1.889</v>
      </c>
      <c r="N318" s="158">
        <v>2.4539</v>
      </c>
      <c r="O318" s="158">
        <v>6.5818000000000003</v>
      </c>
      <c r="P318" s="158">
        <v>6.7028999999999996</v>
      </c>
      <c r="Q318" s="158">
        <v>7.4405999999999999</v>
      </c>
      <c r="R318" s="158">
        <v>3.9178000000000002</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44771</v>
      </c>
      <c r="E319" s="158">
        <v>15.678599999999999</v>
      </c>
      <c r="F319" s="158">
        <v>24.9268</v>
      </c>
      <c r="G319" s="158">
        <v>13.5175</v>
      </c>
      <c r="H319" s="158">
        <v>9.2620000000000005</v>
      </c>
      <c r="I319" s="158">
        <v>7.3874000000000004</v>
      </c>
      <c r="J319" s="158">
        <v>9.0923999999999996</v>
      </c>
      <c r="K319" s="158">
        <v>-5.1200000000000002E-2</v>
      </c>
      <c r="L319" s="158">
        <v>0.92010000000000003</v>
      </c>
      <c r="M319" s="158">
        <v>1.5746</v>
      </c>
      <c r="N319" s="158">
        <v>2.1387</v>
      </c>
      <c r="O319" s="158">
        <v>6.2558999999999996</v>
      </c>
      <c r="P319" s="158">
        <v>6.3806000000000003</v>
      </c>
      <c r="Q319" s="158">
        <v>7.1093000000000002</v>
      </c>
      <c r="R319" s="158">
        <v>3.5992999999999999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44771</v>
      </c>
      <c r="E320" s="158">
        <v>2579.8132000000001</v>
      </c>
      <c r="F320" s="158">
        <v>20.908999999999999</v>
      </c>
      <c r="G320" s="158">
        <v>12.21</v>
      </c>
      <c r="H320" s="158">
        <v>8.2277000000000005</v>
      </c>
      <c r="I320" s="158">
        <v>6.2968999999999999</v>
      </c>
      <c r="J320" s="158">
        <v>8.7621000000000002</v>
      </c>
      <c r="K320" s="158">
        <v>0.34699999999999998</v>
      </c>
      <c r="L320" s="158">
        <v>1.3521000000000001</v>
      </c>
      <c r="M320" s="158">
        <v>1.7886</v>
      </c>
      <c r="N320" s="158">
        <v>2.1551</v>
      </c>
      <c r="O320" s="158">
        <v>6.08</v>
      </c>
      <c r="P320" s="158">
        <v>5.3432000000000004</v>
      </c>
      <c r="Q320" s="158">
        <v>6.5220000000000002</v>
      </c>
      <c r="R320" s="158">
        <v>3.5232999999999999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44771</v>
      </c>
      <c r="E321" s="158">
        <v>2734.1439</v>
      </c>
      <c r="F321" s="158">
        <v>21.289200000000001</v>
      </c>
      <c r="G321" s="158">
        <v>12.590199999999999</v>
      </c>
      <c r="H321" s="158">
        <v>8.6082999999999998</v>
      </c>
      <c r="I321" s="158">
        <v>6.6779999999999999</v>
      </c>
      <c r="J321" s="158">
        <v>9.1449999999999996</v>
      </c>
      <c r="K321" s="158">
        <v>0.72760000000000002</v>
      </c>
      <c r="L321" s="158">
        <v>1.7369000000000001</v>
      </c>
      <c r="M321" s="158">
        <v>2.1823000000000001</v>
      </c>
      <c r="N321" s="158">
        <v>2.5552999999999999</v>
      </c>
      <c r="O321" s="158">
        <v>6.4999000000000002</v>
      </c>
      <c r="P321" s="158">
        <v>5.8612000000000002</v>
      </c>
      <c r="Q321" s="158">
        <v>7.4195000000000002</v>
      </c>
      <c r="R321" s="158">
        <v>3.9335</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44771</v>
      </c>
      <c r="E322" s="158">
        <v>3044.0430999999999</v>
      </c>
      <c r="F322" s="158">
        <v>13.4932</v>
      </c>
      <c r="G322" s="158">
        <v>12.566800000000001</v>
      </c>
      <c r="H322" s="158">
        <v>9.4135000000000009</v>
      </c>
      <c r="I322" s="158">
        <v>6.3113000000000001</v>
      </c>
      <c r="J322" s="158">
        <v>9.5533999999999999</v>
      </c>
      <c r="K322" s="158">
        <v>1.2976000000000001</v>
      </c>
      <c r="L322" s="158">
        <v>2.1560000000000001</v>
      </c>
      <c r="M322" s="158">
        <v>2.2999999999999998</v>
      </c>
      <c r="N322" s="158">
        <v>3.0076999999999998</v>
      </c>
      <c r="O322" s="158">
        <v>6.1117999999999997</v>
      </c>
      <c r="P322" s="158">
        <v>6.7584999999999997</v>
      </c>
      <c r="Q322" s="158">
        <v>7.7773000000000003</v>
      </c>
      <c r="R322" s="158">
        <v>4.0354999999999999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44771</v>
      </c>
      <c r="E323" s="158">
        <v>3147.1660999999999</v>
      </c>
      <c r="F323" s="158">
        <v>13.854100000000001</v>
      </c>
      <c r="G323" s="158">
        <v>12.9274</v>
      </c>
      <c r="H323" s="158">
        <v>9.7743000000000002</v>
      </c>
      <c r="I323" s="158">
        <v>6.6703999999999999</v>
      </c>
      <c r="J323" s="158">
        <v>9.9118999999999993</v>
      </c>
      <c r="K323" s="158">
        <v>1.6597999999999999</v>
      </c>
      <c r="L323" s="158">
        <v>2.5223</v>
      </c>
      <c r="M323" s="158">
        <v>2.6692</v>
      </c>
      <c r="N323" s="158">
        <v>3.3772000000000002</v>
      </c>
      <c r="O323" s="158">
        <v>6.4581</v>
      </c>
      <c r="P323" s="158">
        <v>7.0913000000000004</v>
      </c>
      <c r="Q323" s="158">
        <v>8.1148000000000007</v>
      </c>
      <c r="R323" s="158">
        <v>4.3964999999999996</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44771</v>
      </c>
      <c r="E324" s="158">
        <v>62.384099999999997</v>
      </c>
      <c r="F324" s="158">
        <v>44.462000000000003</v>
      </c>
      <c r="G324" s="158">
        <v>34.480899999999998</v>
      </c>
      <c r="H324" s="158">
        <v>21.241199999999999</v>
      </c>
      <c r="I324" s="158">
        <v>11.4551</v>
      </c>
      <c r="J324" s="158">
        <v>16.2654</v>
      </c>
      <c r="K324" s="158">
        <v>1.4286000000000001</v>
      </c>
      <c r="L324" s="158">
        <v>0.87050000000000005</v>
      </c>
      <c r="M324" s="158">
        <v>0.83909999999999996</v>
      </c>
      <c r="N324" s="158">
        <v>2.6438999999999999</v>
      </c>
      <c r="O324" s="158">
        <v>6.5110000000000001</v>
      </c>
      <c r="P324" s="158">
        <v>7.2568999999999999</v>
      </c>
      <c r="Q324" s="158">
        <v>7.6935000000000002</v>
      </c>
      <c r="R324" s="158">
        <v>3.1861999999999999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44771</v>
      </c>
      <c r="E325" s="158">
        <v>59.148600000000002</v>
      </c>
      <c r="F325" s="158">
        <v>44.113500000000002</v>
      </c>
      <c r="G325" s="158">
        <v>34.138300000000001</v>
      </c>
      <c r="H325" s="158">
        <v>20.896999999999998</v>
      </c>
      <c r="I325" s="158">
        <v>11.1107</v>
      </c>
      <c r="J325" s="158">
        <v>15.918799999999999</v>
      </c>
      <c r="K325" s="158">
        <v>1.0879000000000001</v>
      </c>
      <c r="L325" s="158">
        <v>0.52900000000000003</v>
      </c>
      <c r="M325" s="158">
        <v>0.49759999999999999</v>
      </c>
      <c r="N325" s="158">
        <v>2.2955000000000001</v>
      </c>
      <c r="O325" s="158">
        <v>6.1546000000000003</v>
      </c>
      <c r="P325" s="158">
        <v>6.9207999999999998</v>
      </c>
      <c r="Q325" s="158">
        <v>7.2648000000000001</v>
      </c>
      <c r="R325" s="158">
        <v>2.8336000000000001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44771</v>
      </c>
      <c r="E326" s="158">
        <v>10.4937</v>
      </c>
      <c r="F326" s="158">
        <v>22.622800000000002</v>
      </c>
      <c r="G326" s="158">
        <v>11.0245</v>
      </c>
      <c r="H326" s="158">
        <v>8.7102000000000004</v>
      </c>
      <c r="I326" s="158">
        <v>6.3757999999999999</v>
      </c>
      <c r="J326" s="158">
        <v>8.8170999999999999</v>
      </c>
      <c r="K326" s="158">
        <v>0.98089999999999999</v>
      </c>
      <c r="L326" s="158">
        <v>1.7155</v>
      </c>
      <c r="M326" s="158">
        <v>2.1109</v>
      </c>
      <c r="N326" s="158">
        <v>2.5106000000000002</v>
      </c>
      <c r="O326" s="158"/>
      <c r="P326" s="158"/>
      <c r="Q326" s="158">
        <v>3.5878000000000001</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44771</v>
      </c>
      <c r="E327" s="158">
        <v>10.4306</v>
      </c>
      <c r="F327" s="158">
        <v>22.059000000000001</v>
      </c>
      <c r="G327" s="158">
        <v>10.3902</v>
      </c>
      <c r="H327" s="158">
        <v>8.2112999999999996</v>
      </c>
      <c r="I327" s="158">
        <v>6.0126999999999997</v>
      </c>
      <c r="J327" s="158">
        <v>8.4093999999999998</v>
      </c>
      <c r="K327" s="158">
        <v>0.55449999999999999</v>
      </c>
      <c r="L327" s="158">
        <v>1.2809999999999999</v>
      </c>
      <c r="M327" s="158">
        <v>1.6702999999999999</v>
      </c>
      <c r="N327" s="158">
        <v>2.0657000000000001</v>
      </c>
      <c r="O327" s="158"/>
      <c r="P327" s="158"/>
      <c r="Q327" s="158">
        <v>3.1318000000000001</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44771</v>
      </c>
      <c r="E328" s="158">
        <v>48.012900000000002</v>
      </c>
      <c r="F328" s="158">
        <v>24.114699999999999</v>
      </c>
      <c r="G328" s="158">
        <v>11.0585</v>
      </c>
      <c r="H328" s="158">
        <v>10.3376</v>
      </c>
      <c r="I328" s="158">
        <v>7.3457999999999997</v>
      </c>
      <c r="J328" s="158">
        <v>9.8013999999999992</v>
      </c>
      <c r="K328" s="158">
        <v>1.9796</v>
      </c>
      <c r="L328" s="158">
        <v>2.7450000000000001</v>
      </c>
      <c r="M328" s="158">
        <v>3.1652999999999998</v>
      </c>
      <c r="N328" s="158">
        <v>3.4335</v>
      </c>
      <c r="O328" s="158">
        <v>6.3029000000000002</v>
      </c>
      <c r="P328" s="158">
        <v>6.5250000000000004</v>
      </c>
      <c r="Q328" s="158">
        <v>7.4320000000000004</v>
      </c>
      <c r="R328" s="158">
        <v>4.9703999999999997</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44771</v>
      </c>
      <c r="E329" s="158">
        <v>49.860300000000002</v>
      </c>
      <c r="F329" s="158">
        <v>24.466699999999999</v>
      </c>
      <c r="G329" s="158">
        <v>11.4306</v>
      </c>
      <c r="H329" s="158">
        <v>10.699299999999999</v>
      </c>
      <c r="I329" s="158">
        <v>7.7092000000000001</v>
      </c>
      <c r="J329" s="158">
        <v>10.1645</v>
      </c>
      <c r="K329" s="158">
        <v>2.3416999999999999</v>
      </c>
      <c r="L329" s="158">
        <v>3.1095999999999999</v>
      </c>
      <c r="M329" s="158">
        <v>3.5411000000000001</v>
      </c>
      <c r="N329" s="158">
        <v>3.8222</v>
      </c>
      <c r="O329" s="158">
        <v>6.7195</v>
      </c>
      <c r="P329" s="158">
        <v>6.9345999999999997</v>
      </c>
      <c r="Q329" s="158">
        <v>7.9923000000000002</v>
      </c>
      <c r="R329" s="158">
        <v>5.3779000000000003</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44771</v>
      </c>
      <c r="E330" s="158">
        <v>35.433700000000002</v>
      </c>
      <c r="F330" s="158">
        <v>16.3858</v>
      </c>
      <c r="G330" s="158">
        <v>9.5874000000000006</v>
      </c>
      <c r="H330" s="158">
        <v>6.4977</v>
      </c>
      <c r="I330" s="158">
        <v>4.6879999999999997</v>
      </c>
      <c r="J330" s="158">
        <v>6.5903</v>
      </c>
      <c r="K330" s="158">
        <v>1.8935999999999999</v>
      </c>
      <c r="L330" s="158">
        <v>2.3540999999999999</v>
      </c>
      <c r="M330" s="158">
        <v>2.4436</v>
      </c>
      <c r="N330" s="158">
        <v>2.8243999999999998</v>
      </c>
      <c r="O330" s="158">
        <v>6.0235000000000003</v>
      </c>
      <c r="P330" s="158">
        <v>5.7637</v>
      </c>
      <c r="Q330" s="158">
        <v>6.7001999999999997</v>
      </c>
      <c r="R330" s="158">
        <v>4.1074000000000002</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44771</v>
      </c>
      <c r="E331" s="158">
        <v>38.649700000000003</v>
      </c>
      <c r="F331" s="158">
        <v>17.006799999999998</v>
      </c>
      <c r="G331" s="158">
        <v>10.3025</v>
      </c>
      <c r="H331" s="158">
        <v>7.2141999999999999</v>
      </c>
      <c r="I331" s="158">
        <v>5.4076000000000004</v>
      </c>
      <c r="J331" s="158">
        <v>7.3186</v>
      </c>
      <c r="K331" s="158">
        <v>2.6133999999999999</v>
      </c>
      <c r="L331" s="158">
        <v>3.0693000000000001</v>
      </c>
      <c r="M331" s="158">
        <v>3.2006000000000001</v>
      </c>
      <c r="N331" s="158">
        <v>3.5569000000000002</v>
      </c>
      <c r="O331" s="158">
        <v>6.7946</v>
      </c>
      <c r="P331" s="158">
        <v>6.7187999999999999</v>
      </c>
      <c r="Q331" s="158">
        <v>7.6239999999999997</v>
      </c>
      <c r="R331" s="158">
        <v>4.8350999999999997</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44771</v>
      </c>
      <c r="E334" s="158">
        <v>12.8104</v>
      </c>
      <c r="F334" s="158">
        <v>16.818300000000001</v>
      </c>
      <c r="G334" s="158">
        <v>8.4586000000000006</v>
      </c>
      <c r="H334" s="158">
        <v>7.0511999999999997</v>
      </c>
      <c r="I334" s="158">
        <v>4.9139999999999997</v>
      </c>
      <c r="J334" s="158">
        <v>7.3669000000000002</v>
      </c>
      <c r="K334" s="158">
        <v>1.3162</v>
      </c>
      <c r="L334" s="158">
        <v>2.1678999999999999</v>
      </c>
      <c r="M334" s="158">
        <v>2.5223</v>
      </c>
      <c r="N334" s="158">
        <v>2.9129999999999998</v>
      </c>
      <c r="O334" s="158">
        <v>6.5248999999999997</v>
      </c>
      <c r="P334" s="158"/>
      <c r="Q334" s="158">
        <v>7.3536000000000001</v>
      </c>
      <c r="R334" s="158">
        <v>3.7656000000000001</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44771</v>
      </c>
      <c r="E335" s="158">
        <v>12.5962</v>
      </c>
      <c r="F335" s="158">
        <v>16.234300000000001</v>
      </c>
      <c r="G335" s="158">
        <v>8.0222999999999995</v>
      </c>
      <c r="H335" s="158">
        <v>6.5902000000000003</v>
      </c>
      <c r="I335" s="158">
        <v>4.4576000000000002</v>
      </c>
      <c r="J335" s="158">
        <v>6.9065000000000003</v>
      </c>
      <c r="K335" s="158">
        <v>0.88400000000000001</v>
      </c>
      <c r="L335" s="158">
        <v>1.7214</v>
      </c>
      <c r="M335" s="158">
        <v>2.0695000000000001</v>
      </c>
      <c r="N335" s="158">
        <v>2.4548000000000001</v>
      </c>
      <c r="O335" s="158">
        <v>6.0190999999999999</v>
      </c>
      <c r="P335" s="158"/>
      <c r="Q335" s="158">
        <v>6.8361999999999998</v>
      </c>
      <c r="R335" s="158">
        <v>3.2858000000000001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44771</v>
      </c>
      <c r="E336" s="158">
        <v>32.734400000000001</v>
      </c>
      <c r="F336" s="158">
        <v>10.0381</v>
      </c>
      <c r="G336" s="158">
        <v>4.9452999999999996</v>
      </c>
      <c r="H336" s="158">
        <v>3.8576999999999999</v>
      </c>
      <c r="I336" s="158">
        <v>2.6549</v>
      </c>
      <c r="J336" s="158">
        <v>6.0174000000000003</v>
      </c>
      <c r="K336" s="158">
        <v>1.2869999999999999</v>
      </c>
      <c r="L336" s="158">
        <v>2.3020999999999998</v>
      </c>
      <c r="M336" s="158">
        <v>2.6105</v>
      </c>
      <c r="N336" s="158">
        <v>2.5842000000000001</v>
      </c>
      <c r="O336" s="158">
        <v>6.6806999999999999</v>
      </c>
      <c r="P336" s="158">
        <v>6.468</v>
      </c>
      <c r="Q336" s="158">
        <v>6.9744000000000002</v>
      </c>
      <c r="R336" s="158">
        <v>3.9222000000000001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44771</v>
      </c>
      <c r="E337" s="158">
        <v>33.625700000000002</v>
      </c>
      <c r="F337" s="158">
        <v>10.315</v>
      </c>
      <c r="G337" s="158">
        <v>5.1763000000000003</v>
      </c>
      <c r="H337" s="158">
        <v>4.1125999999999996</v>
      </c>
      <c r="I337" s="158">
        <v>2.9108000000000001</v>
      </c>
      <c r="J337" s="158">
        <v>6.27</v>
      </c>
      <c r="K337" s="158">
        <v>1.5109999999999999</v>
      </c>
      <c r="L337" s="158">
        <v>2.5434000000000001</v>
      </c>
      <c r="M337" s="158">
        <v>2.8595000000000002</v>
      </c>
      <c r="N337" s="158">
        <v>2.8372000000000002</v>
      </c>
      <c r="O337" s="158">
        <v>6.9318</v>
      </c>
      <c r="P337" s="158">
        <v>6.8076999999999996</v>
      </c>
      <c r="Q337" s="158">
        <v>7.6749999999999998</v>
      </c>
      <c r="R337" s="158">
        <v>4.1790000000000003</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44771</v>
      </c>
      <c r="E340" s="158">
        <v>12.634</v>
      </c>
      <c r="F340" s="158">
        <v>15.896599999999999</v>
      </c>
      <c r="G340" s="158">
        <v>6.7447999999999997</v>
      </c>
      <c r="H340" s="158">
        <v>7.3154000000000003</v>
      </c>
      <c r="I340" s="158">
        <v>4.6928000000000001</v>
      </c>
      <c r="J340" s="158">
        <v>7.5385999999999997</v>
      </c>
      <c r="K340" s="158">
        <v>-6.3E-3</v>
      </c>
      <c r="L340" s="158">
        <v>1.2121</v>
      </c>
      <c r="M340" s="158">
        <v>1.7616000000000001</v>
      </c>
      <c r="N340" s="158">
        <v>2.2690000000000001</v>
      </c>
      <c r="O340" s="158">
        <v>6.5331000000000001</v>
      </c>
      <c r="P340" s="158"/>
      <c r="Q340" s="158">
        <v>5.7516999999999996</v>
      </c>
      <c r="R340" s="158">
        <v>3.4416000000000002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44771</v>
      </c>
      <c r="E341" s="158">
        <v>12.4602</v>
      </c>
      <c r="F341" s="158">
        <v>15.532</v>
      </c>
      <c r="G341" s="158">
        <v>6.4478999999999997</v>
      </c>
      <c r="H341" s="158">
        <v>6.9978999999999996</v>
      </c>
      <c r="I341" s="158">
        <v>4.3593999999999999</v>
      </c>
      <c r="J341" s="158">
        <v>7.1997</v>
      </c>
      <c r="K341" s="158">
        <v>-0.3538</v>
      </c>
      <c r="L341" s="158">
        <v>0.82420000000000004</v>
      </c>
      <c r="M341" s="158">
        <v>1.3724000000000001</v>
      </c>
      <c r="N341" s="158">
        <v>1.8964000000000001</v>
      </c>
      <c r="O341" s="158">
        <v>6.1806999999999999</v>
      </c>
      <c r="P341" s="158"/>
      <c r="Q341" s="158">
        <v>5.4019000000000004</v>
      </c>
      <c r="R341" s="158">
        <v>3.117</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44771</v>
      </c>
      <c r="E342" s="158">
        <v>13.459199999999999</v>
      </c>
      <c r="F342" s="158">
        <v>21.436599999999999</v>
      </c>
      <c r="G342" s="158">
        <v>12.9405</v>
      </c>
      <c r="H342" s="158">
        <v>10.2478</v>
      </c>
      <c r="I342" s="158">
        <v>6.4664000000000001</v>
      </c>
      <c r="J342" s="158">
        <v>8.4837000000000007</v>
      </c>
      <c r="K342" s="158">
        <v>1.742</v>
      </c>
      <c r="L342" s="158">
        <v>2.5089999999999999</v>
      </c>
      <c r="M342" s="158">
        <v>2.7214999999999998</v>
      </c>
      <c r="N342" s="158">
        <v>3.0535000000000001</v>
      </c>
      <c r="O342" s="158">
        <v>6.7565</v>
      </c>
      <c r="P342" s="158"/>
      <c r="Q342" s="158">
        <v>7.7592999999999996</v>
      </c>
      <c r="R342" s="158">
        <v>4.1041999999999996</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44771</v>
      </c>
      <c r="E343" s="158">
        <v>13.2903</v>
      </c>
      <c r="F343" s="158">
        <v>21.159300000000002</v>
      </c>
      <c r="G343" s="158">
        <v>12.6464</v>
      </c>
      <c r="H343" s="158">
        <v>9.9451000000000001</v>
      </c>
      <c r="I343" s="158">
        <v>6.1742999999999997</v>
      </c>
      <c r="J343" s="158">
        <v>8.1838999999999995</v>
      </c>
      <c r="K343" s="158">
        <v>1.4144000000000001</v>
      </c>
      <c r="L343" s="158">
        <v>2.1705000000000001</v>
      </c>
      <c r="M343" s="158">
        <v>2.3754</v>
      </c>
      <c r="N343" s="158">
        <v>2.6920000000000002</v>
      </c>
      <c r="O343" s="158">
        <v>6.4397000000000002</v>
      </c>
      <c r="P343" s="158"/>
      <c r="Q343" s="158">
        <v>7.4176000000000002</v>
      </c>
      <c r="R343" s="158">
        <v>3.7745000000000002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23.10739523809524</v>
      </c>
      <c r="G344" s="160">
        <v>15.14177380952381</v>
      </c>
      <c r="H344" s="160">
        <v>10.55097142857143</v>
      </c>
      <c r="I344" s="160">
        <v>7.2999857142857145</v>
      </c>
      <c r="J344" s="160">
        <v>9.9540738095238073</v>
      </c>
      <c r="K344" s="160">
        <v>1.1518690476190476</v>
      </c>
      <c r="L344" s="160">
        <v>1.7207976190476197</v>
      </c>
      <c r="M344" s="160">
        <v>2.0588857142857142</v>
      </c>
      <c r="N344" s="160">
        <v>2.6089285714285713</v>
      </c>
      <c r="O344" s="160">
        <v>6.3524333333333329</v>
      </c>
      <c r="P344" s="160">
        <v>6.4933178571428547</v>
      </c>
      <c r="Q344" s="160">
        <v>6.8836166666666641</v>
      </c>
      <c r="R344" s="160">
        <v>3.8973611111111106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21.3629</v>
      </c>
      <c r="G345" s="160">
        <v>12.6183</v>
      </c>
      <c r="H345" s="160">
        <v>9.2424499999999998</v>
      </c>
      <c r="I345" s="160">
        <v>6.6741999999999999</v>
      </c>
      <c r="J345" s="160">
        <v>9.21265</v>
      </c>
      <c r="K345" s="160">
        <v>1.2923</v>
      </c>
      <c r="L345" s="160">
        <v>1.7291500000000002</v>
      </c>
      <c r="M345" s="160">
        <v>2.1466000000000003</v>
      </c>
      <c r="N345" s="160">
        <v>2.6444999999999999</v>
      </c>
      <c r="O345" s="160">
        <v>6.4536999999999995</v>
      </c>
      <c r="P345" s="160">
        <v>6.7313499999999999</v>
      </c>
      <c r="Q345" s="160">
        <v>7.3442000000000007</v>
      </c>
      <c r="R345" s="160">
        <v>3.9278500000000003</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44771</v>
      </c>
      <c r="E348" s="158">
        <v>17.895199999999999</v>
      </c>
      <c r="F348" s="158">
        <v>27.556100000000001</v>
      </c>
      <c r="G348" s="158">
        <v>10.411099999999999</v>
      </c>
      <c r="H348" s="158">
        <v>9.1945999999999994</v>
      </c>
      <c r="I348" s="158">
        <v>10.6495</v>
      </c>
      <c r="J348" s="158">
        <v>40.848599999999998</v>
      </c>
      <c r="K348" s="158">
        <v>13.775700000000001</v>
      </c>
      <c r="L348" s="158">
        <v>9.6136999999999997</v>
      </c>
      <c r="M348" s="158">
        <v>8.0166000000000004</v>
      </c>
      <c r="N348" s="158">
        <v>7.5963000000000003</v>
      </c>
      <c r="O348" s="158">
        <v>7.1772</v>
      </c>
      <c r="P348" s="158">
        <v>7.0975000000000001</v>
      </c>
      <c r="Q348" s="158">
        <v>8.3020999999999994</v>
      </c>
      <c r="R348" s="158">
        <v>8.8271999999999995</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44771</v>
      </c>
      <c r="E349" s="158">
        <v>16.753</v>
      </c>
      <c r="F349" s="158">
        <v>26.599699999999999</v>
      </c>
      <c r="G349" s="158">
        <v>9.5212000000000003</v>
      </c>
      <c r="H349" s="158">
        <v>8.3234999999999992</v>
      </c>
      <c r="I349" s="158">
        <v>9.7942</v>
      </c>
      <c r="J349" s="158">
        <v>39.9572</v>
      </c>
      <c r="K349" s="158">
        <v>12.886900000000001</v>
      </c>
      <c r="L349" s="158">
        <v>8.6160999999999994</v>
      </c>
      <c r="M349" s="158">
        <v>7.0673000000000004</v>
      </c>
      <c r="N349" s="158">
        <v>6.6710000000000003</v>
      </c>
      <c r="O349" s="158">
        <v>6.2864000000000004</v>
      </c>
      <c r="P349" s="158">
        <v>6.1044</v>
      </c>
      <c r="Q349" s="158">
        <v>7.3262999999999998</v>
      </c>
      <c r="R349" s="158">
        <v>7.9120999999999997</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44771</v>
      </c>
      <c r="E350" s="158">
        <v>0.1701</v>
      </c>
      <c r="F350" s="158">
        <v>0</v>
      </c>
      <c r="G350" s="158">
        <v>0</v>
      </c>
      <c r="H350" s="158">
        <v>0</v>
      </c>
      <c r="I350" s="158">
        <v>0</v>
      </c>
      <c r="J350" s="158">
        <v>0</v>
      </c>
      <c r="K350" s="158">
        <v>0.47220000000000001</v>
      </c>
      <c r="L350" s="158">
        <v>-118.4868</v>
      </c>
      <c r="M350" s="158">
        <v>-78.991200000000006</v>
      </c>
      <c r="N350" s="158">
        <v>-59.081099999999999</v>
      </c>
      <c r="O350" s="158"/>
      <c r="P350" s="158"/>
      <c r="Q350" s="158">
        <v>-35.340699999999998</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44771</v>
      </c>
      <c r="E351" s="158">
        <v>0.16289999999999999</v>
      </c>
      <c r="F351" s="158">
        <v>0</v>
      </c>
      <c r="G351" s="158">
        <v>0</v>
      </c>
      <c r="H351" s="158">
        <v>0</v>
      </c>
      <c r="I351" s="158">
        <v>0</v>
      </c>
      <c r="J351" s="158">
        <v>0.74729999999999996</v>
      </c>
      <c r="K351" s="158">
        <v>0.49309999999999998</v>
      </c>
      <c r="L351" s="158">
        <v>-118.4653</v>
      </c>
      <c r="M351" s="158">
        <v>-78.976799999999997</v>
      </c>
      <c r="N351" s="158">
        <v>-59.070399999999999</v>
      </c>
      <c r="O351" s="158"/>
      <c r="P351" s="158"/>
      <c r="Q351" s="158">
        <v>-35.332900000000002</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44771</v>
      </c>
      <c r="E352" s="158">
        <v>18.906500000000001</v>
      </c>
      <c r="F352" s="158">
        <v>16.2239</v>
      </c>
      <c r="G352" s="158">
        <v>10.111599999999999</v>
      </c>
      <c r="H352" s="158">
        <v>9.7813999999999997</v>
      </c>
      <c r="I352" s="158">
        <v>7.6063999999999998</v>
      </c>
      <c r="J352" s="158">
        <v>10.8163</v>
      </c>
      <c r="K352" s="158">
        <v>2.8178999999999998</v>
      </c>
      <c r="L352" s="158">
        <v>3.6396000000000002</v>
      </c>
      <c r="M352" s="158">
        <v>4.0907</v>
      </c>
      <c r="N352" s="158">
        <v>4.6547000000000001</v>
      </c>
      <c r="O352" s="158">
        <v>7.5092999999999996</v>
      </c>
      <c r="P352" s="158">
        <v>6.7420999999999998</v>
      </c>
      <c r="Q352" s="158">
        <v>8.24</v>
      </c>
      <c r="R352" s="158">
        <v>6.7309999999999999</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44771</v>
      </c>
      <c r="E353" s="158">
        <v>17.299800000000001</v>
      </c>
      <c r="F353" s="158">
        <v>15.1973</v>
      </c>
      <c r="G353" s="158">
        <v>9.2200000000000006</v>
      </c>
      <c r="H353" s="158">
        <v>8.9067000000000007</v>
      </c>
      <c r="I353" s="158">
        <v>6.7538999999999998</v>
      </c>
      <c r="J353" s="158">
        <v>9.9549000000000003</v>
      </c>
      <c r="K353" s="158">
        <v>1.9523999999999999</v>
      </c>
      <c r="L353" s="158">
        <v>2.7795999999999998</v>
      </c>
      <c r="M353" s="158">
        <v>3.2139000000000002</v>
      </c>
      <c r="N353" s="158">
        <v>3.7574999999999998</v>
      </c>
      <c r="O353" s="158">
        <v>6.4276999999999997</v>
      </c>
      <c r="P353" s="158">
        <v>5.5499000000000001</v>
      </c>
      <c r="Q353" s="158">
        <v>7.0515999999999996</v>
      </c>
      <c r="R353" s="158">
        <v>5.7057000000000002</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44771</v>
      </c>
      <c r="E354" s="158">
        <v>10.5069</v>
      </c>
      <c r="F354" s="158">
        <v>11.815099999999999</v>
      </c>
      <c r="G354" s="158">
        <v>8.1112000000000002</v>
      </c>
      <c r="H354" s="158">
        <v>5.7630999999999997</v>
      </c>
      <c r="I354" s="158">
        <v>4.2252000000000001</v>
      </c>
      <c r="J354" s="158">
        <v>7.5149999999999997</v>
      </c>
      <c r="K354" s="158">
        <v>2.7404999999999999</v>
      </c>
      <c r="L354" s="158">
        <v>278.24009999999998</v>
      </c>
      <c r="M354" s="158">
        <v>187.01650000000001</v>
      </c>
      <c r="N354" s="158">
        <v>142.43520000000001</v>
      </c>
      <c r="O354" s="158">
        <v>13.775499999999999</v>
      </c>
      <c r="P354" s="158">
        <v>-3.8075000000000001</v>
      </c>
      <c r="Q354" s="158">
        <v>0.66849999999999998</v>
      </c>
      <c r="R354" s="158">
        <v>66.582700000000003</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44771</v>
      </c>
      <c r="E355" s="158">
        <v>10.3498</v>
      </c>
      <c r="F355" s="158">
        <v>11.6416</v>
      </c>
      <c r="G355" s="158">
        <v>7.7636000000000003</v>
      </c>
      <c r="H355" s="158">
        <v>5.4973000000000001</v>
      </c>
      <c r="I355" s="158">
        <v>3.9356</v>
      </c>
      <c r="J355" s="158">
        <v>7.2252000000000001</v>
      </c>
      <c r="K355" s="158">
        <v>2.4565000000000001</v>
      </c>
      <c r="L355" s="158">
        <v>277.56689999999998</v>
      </c>
      <c r="M355" s="158">
        <v>186.3347</v>
      </c>
      <c r="N355" s="158">
        <v>141.75559999999999</v>
      </c>
      <c r="O355" s="158">
        <v>13.4589</v>
      </c>
      <c r="P355" s="158">
        <v>-4.0403000000000002</v>
      </c>
      <c r="Q355" s="158">
        <v>0.46429999999999999</v>
      </c>
      <c r="R355" s="158">
        <v>66.115399999999994</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44771</v>
      </c>
      <c r="E356" s="158">
        <v>19.1188</v>
      </c>
      <c r="F356" s="158">
        <v>8.2110000000000003</v>
      </c>
      <c r="G356" s="158">
        <v>13.569800000000001</v>
      </c>
      <c r="H356" s="158">
        <v>9.0977999999999994</v>
      </c>
      <c r="I356" s="158">
        <v>6.4386999999999999</v>
      </c>
      <c r="J356" s="158">
        <v>8.8716000000000008</v>
      </c>
      <c r="K356" s="158">
        <v>2.1025999999999998</v>
      </c>
      <c r="L356" s="158">
        <v>3.8149999999999999</v>
      </c>
      <c r="M356" s="158">
        <v>4.0008999999999997</v>
      </c>
      <c r="N356" s="158">
        <v>13.430400000000001</v>
      </c>
      <c r="O356" s="158">
        <v>8.6788000000000007</v>
      </c>
      <c r="P356" s="158">
        <v>7.4516</v>
      </c>
      <c r="Q356" s="158">
        <v>9.0031999999999996</v>
      </c>
      <c r="R356" s="158">
        <v>13.930300000000001</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44771</v>
      </c>
      <c r="E357" s="158">
        <v>17.78</v>
      </c>
      <c r="F357" s="158">
        <v>7.3917999999999999</v>
      </c>
      <c r="G357" s="158">
        <v>12.741099999999999</v>
      </c>
      <c r="H357" s="158">
        <v>8.2538</v>
      </c>
      <c r="I357" s="158">
        <v>5.6281999999999996</v>
      </c>
      <c r="J357" s="158">
        <v>8.0454000000000008</v>
      </c>
      <c r="K357" s="158">
        <v>1.3104</v>
      </c>
      <c r="L357" s="158">
        <v>3.0087000000000002</v>
      </c>
      <c r="M357" s="158">
        <v>3.1983999999999999</v>
      </c>
      <c r="N357" s="158">
        <v>12.5708</v>
      </c>
      <c r="O357" s="158">
        <v>7.8567999999999998</v>
      </c>
      <c r="P357" s="158">
        <v>6.5503</v>
      </c>
      <c r="Q357" s="158">
        <v>7.9555999999999996</v>
      </c>
      <c r="R357" s="158">
        <v>13.1022</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44771</v>
      </c>
      <c r="E360" s="158">
        <v>35.249600000000001</v>
      </c>
      <c r="F360" s="158">
        <v>16.989699999999999</v>
      </c>
      <c r="G360" s="158">
        <v>10.329000000000001</v>
      </c>
      <c r="H360" s="158">
        <v>7.3474000000000004</v>
      </c>
      <c r="I360" s="158">
        <v>6.0938999999999997</v>
      </c>
      <c r="J360" s="158">
        <v>8.5680999999999994</v>
      </c>
      <c r="K360" s="158">
        <v>1.9794</v>
      </c>
      <c r="L360" s="158">
        <v>15.1203</v>
      </c>
      <c r="M360" s="158">
        <v>11.0815</v>
      </c>
      <c r="N360" s="158">
        <v>8.7349999999999994</v>
      </c>
      <c r="O360" s="158">
        <v>6.2641</v>
      </c>
      <c r="P360" s="158">
        <v>4.4145000000000003</v>
      </c>
      <c r="Q360" s="158">
        <v>7.1447000000000003</v>
      </c>
      <c r="R360" s="158">
        <v>7.6177999999999999</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44771</v>
      </c>
      <c r="E361" s="158">
        <v>33.051400000000001</v>
      </c>
      <c r="F361" s="158">
        <v>16.130500000000001</v>
      </c>
      <c r="G361" s="158">
        <v>9.5046999999999997</v>
      </c>
      <c r="H361" s="158">
        <v>6.5553999999999997</v>
      </c>
      <c r="I361" s="158">
        <v>5.2878999999999996</v>
      </c>
      <c r="J361" s="158">
        <v>7.7611999999999997</v>
      </c>
      <c r="K361" s="158">
        <v>1.1842999999999999</v>
      </c>
      <c r="L361" s="158">
        <v>14.2934</v>
      </c>
      <c r="M361" s="158">
        <v>10.1851</v>
      </c>
      <c r="N361" s="158">
        <v>7.8274999999999997</v>
      </c>
      <c r="O361" s="158">
        <v>5.4116</v>
      </c>
      <c r="P361" s="158">
        <v>3.6162000000000001</v>
      </c>
      <c r="Q361" s="158">
        <v>6.4158999999999997</v>
      </c>
      <c r="R361" s="158">
        <v>6.7393999999999998</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44771</v>
      </c>
      <c r="E362" s="158">
        <v>23.829699999999999</v>
      </c>
      <c r="F362" s="158">
        <v>-55.974299999999999</v>
      </c>
      <c r="G362" s="158">
        <v>-26.1358</v>
      </c>
      <c r="H362" s="158">
        <v>-6.6653000000000002</v>
      </c>
      <c r="I362" s="158">
        <v>-1.0499000000000001</v>
      </c>
      <c r="J362" s="158">
        <v>7.7019000000000002</v>
      </c>
      <c r="K362" s="158">
        <v>2.2189000000000001</v>
      </c>
      <c r="L362" s="158">
        <v>10.3523</v>
      </c>
      <c r="M362" s="158">
        <v>8.7376000000000005</v>
      </c>
      <c r="N362" s="158">
        <v>13.4704</v>
      </c>
      <c r="O362" s="158">
        <v>6.4814999999999996</v>
      </c>
      <c r="P362" s="158">
        <v>6.6548999999999996</v>
      </c>
      <c r="Q362" s="158">
        <v>8.4956999999999994</v>
      </c>
      <c r="R362" s="158">
        <v>12.908799999999999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44771</v>
      </c>
      <c r="E363" s="158">
        <v>24.046199999999999</v>
      </c>
      <c r="F363" s="158">
        <v>-56.0764</v>
      </c>
      <c r="G363" s="158">
        <v>-26.203299999999999</v>
      </c>
      <c r="H363" s="158">
        <v>-6.6703000000000001</v>
      </c>
      <c r="I363" s="158">
        <v>-1.0512999999999999</v>
      </c>
      <c r="J363" s="158">
        <v>7.6986999999999997</v>
      </c>
      <c r="K363" s="158">
        <v>2.2172999999999998</v>
      </c>
      <c r="L363" s="158">
        <v>-0.76019999999999999</v>
      </c>
      <c r="M363" s="158">
        <v>1.2323</v>
      </c>
      <c r="N363" s="158">
        <v>7.4916</v>
      </c>
      <c r="O363" s="158">
        <v>4.9335000000000004</v>
      </c>
      <c r="P363" s="158">
        <v>6.0301</v>
      </c>
      <c r="Q363" s="158">
        <v>8.1819000000000006</v>
      </c>
      <c r="R363" s="158">
        <v>10.0961</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44771</v>
      </c>
      <c r="E366" s="158">
        <v>0.53139999999999998</v>
      </c>
      <c r="F366" s="158">
        <v>13.7425</v>
      </c>
      <c r="G366" s="158">
        <v>11.458500000000001</v>
      </c>
      <c r="H366" s="158">
        <v>10.816000000000001</v>
      </c>
      <c r="I366" s="158">
        <v>10.8385</v>
      </c>
      <c r="J366" s="158">
        <v>10.8569</v>
      </c>
      <c r="K366" s="158">
        <v>11.0124</v>
      </c>
      <c r="L366" s="158"/>
      <c r="M366" s="158"/>
      <c r="N366" s="158"/>
      <c r="O366" s="158"/>
      <c r="P366" s="158"/>
      <c r="Q366" s="158">
        <v>11.233499999999999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44771</v>
      </c>
      <c r="E367" s="158">
        <v>0.56220000000000003</v>
      </c>
      <c r="F367" s="158">
        <v>6.4935</v>
      </c>
      <c r="G367" s="158">
        <v>10.8302</v>
      </c>
      <c r="H367" s="158">
        <v>10.222300000000001</v>
      </c>
      <c r="I367" s="158">
        <v>10.7098</v>
      </c>
      <c r="J367" s="158">
        <v>10.6974</v>
      </c>
      <c r="K367" s="158">
        <v>10.994999999999999</v>
      </c>
      <c r="L367" s="158"/>
      <c r="M367" s="158"/>
      <c r="N367" s="158"/>
      <c r="O367" s="158"/>
      <c r="P367" s="158"/>
      <c r="Q367" s="158">
        <v>11.2094</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44771</v>
      </c>
      <c r="E370" s="158">
        <v>19.4861</v>
      </c>
      <c r="F370" s="158">
        <v>12.7417</v>
      </c>
      <c r="G370" s="158">
        <v>18.822800000000001</v>
      </c>
      <c r="H370" s="158">
        <v>12.4727</v>
      </c>
      <c r="I370" s="158">
        <v>8.6180000000000003</v>
      </c>
      <c r="J370" s="158">
        <v>11.1273</v>
      </c>
      <c r="K370" s="158">
        <v>1.272</v>
      </c>
      <c r="L370" s="158">
        <v>2.1217999999999999</v>
      </c>
      <c r="M370" s="158">
        <v>2.7555999999999998</v>
      </c>
      <c r="N370" s="158">
        <v>3.5487000000000002</v>
      </c>
      <c r="O370" s="158">
        <v>7.5503</v>
      </c>
      <c r="P370" s="158">
        <v>6.8918999999999997</v>
      </c>
      <c r="Q370" s="158">
        <v>8.3164999999999996</v>
      </c>
      <c r="R370" s="158">
        <v>6.5964999999999998</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44771</v>
      </c>
      <c r="E371" s="158">
        <v>20.683900000000001</v>
      </c>
      <c r="F371" s="158">
        <v>13.4163</v>
      </c>
      <c r="G371" s="158">
        <v>19.383199999999999</v>
      </c>
      <c r="H371" s="158">
        <v>13.065899999999999</v>
      </c>
      <c r="I371" s="158">
        <v>9.2212999999999994</v>
      </c>
      <c r="J371" s="158">
        <v>11.741300000000001</v>
      </c>
      <c r="K371" s="158">
        <v>1.8956999999999999</v>
      </c>
      <c r="L371" s="158">
        <v>2.7719999999999998</v>
      </c>
      <c r="M371" s="158">
        <v>3.4194</v>
      </c>
      <c r="N371" s="158">
        <v>4.1993999999999998</v>
      </c>
      <c r="O371" s="158">
        <v>8.1121999999999996</v>
      </c>
      <c r="P371" s="158">
        <v>7.5323000000000002</v>
      </c>
      <c r="Q371" s="158">
        <v>9.0930999999999997</v>
      </c>
      <c r="R371" s="158">
        <v>7.2046999999999999</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44771</v>
      </c>
      <c r="E372" s="158">
        <v>25.443899999999999</v>
      </c>
      <c r="F372" s="158">
        <v>29.575199999999999</v>
      </c>
      <c r="G372" s="158">
        <v>26.0685</v>
      </c>
      <c r="H372" s="158">
        <v>15.250500000000001</v>
      </c>
      <c r="I372" s="158">
        <v>10.400700000000001</v>
      </c>
      <c r="J372" s="158">
        <v>11.390599999999999</v>
      </c>
      <c r="K372" s="158">
        <v>3.8113999999999999</v>
      </c>
      <c r="L372" s="158">
        <v>4.4474</v>
      </c>
      <c r="M372" s="158">
        <v>4.5960999999999999</v>
      </c>
      <c r="N372" s="158">
        <v>4.8601999999999999</v>
      </c>
      <c r="O372" s="158">
        <v>7.6569000000000003</v>
      </c>
      <c r="P372" s="158">
        <v>7.2801</v>
      </c>
      <c r="Q372" s="158">
        <v>8.3385999999999996</v>
      </c>
      <c r="R372" s="158">
        <v>6.3621999999999996</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44771</v>
      </c>
      <c r="E373" s="158">
        <v>27.501000000000001</v>
      </c>
      <c r="F373" s="158">
        <v>30.152899999999999</v>
      </c>
      <c r="G373" s="158">
        <v>26.735800000000001</v>
      </c>
      <c r="H373" s="158">
        <v>15.8992</v>
      </c>
      <c r="I373" s="158">
        <v>11.0723</v>
      </c>
      <c r="J373" s="158">
        <v>12.054399999999999</v>
      </c>
      <c r="K373" s="158">
        <v>4.4759000000000002</v>
      </c>
      <c r="L373" s="158">
        <v>5.0998999999999999</v>
      </c>
      <c r="M373" s="158">
        <v>5.2632000000000003</v>
      </c>
      <c r="N373" s="158">
        <v>5.5437000000000003</v>
      </c>
      <c r="O373" s="158">
        <v>8.3374000000000006</v>
      </c>
      <c r="P373" s="158">
        <v>8.0654000000000003</v>
      </c>
      <c r="Q373" s="158">
        <v>9.0527999999999995</v>
      </c>
      <c r="R373" s="158">
        <v>7.0757000000000003</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44771</v>
      </c>
      <c r="E374" s="158">
        <v>15.285</v>
      </c>
      <c r="F374" s="158">
        <v>6.9264000000000001</v>
      </c>
      <c r="G374" s="158">
        <v>17.377300000000002</v>
      </c>
      <c r="H374" s="158">
        <v>9.1242999999999999</v>
      </c>
      <c r="I374" s="158">
        <v>5.9493</v>
      </c>
      <c r="J374" s="158">
        <v>8.4963999999999995</v>
      </c>
      <c r="K374" s="158">
        <v>4.99E-2</v>
      </c>
      <c r="L374" s="158">
        <v>1.3312999999999999</v>
      </c>
      <c r="M374" s="158">
        <v>1.9435</v>
      </c>
      <c r="N374" s="158">
        <v>12.992900000000001</v>
      </c>
      <c r="O374" s="158">
        <v>3.3733</v>
      </c>
      <c r="P374" s="158">
        <v>2.8664999999999998</v>
      </c>
      <c r="Q374" s="158">
        <v>5.1738999999999997</v>
      </c>
      <c r="R374" s="158">
        <v>10.7705</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44771</v>
      </c>
      <c r="E375" s="158">
        <v>16.395099999999999</v>
      </c>
      <c r="F375" s="158">
        <v>7.5709</v>
      </c>
      <c r="G375" s="158">
        <v>18.134</v>
      </c>
      <c r="H375" s="158">
        <v>9.8460000000000001</v>
      </c>
      <c r="I375" s="158">
        <v>6.68</v>
      </c>
      <c r="J375" s="158">
        <v>9.2269000000000005</v>
      </c>
      <c r="K375" s="158">
        <v>0.77949999999999997</v>
      </c>
      <c r="L375" s="158">
        <v>2.0676000000000001</v>
      </c>
      <c r="M375" s="158">
        <v>2.6861000000000002</v>
      </c>
      <c r="N375" s="158">
        <v>13.8209</v>
      </c>
      <c r="O375" s="158">
        <v>4.0814000000000004</v>
      </c>
      <c r="P375" s="158">
        <v>3.6932</v>
      </c>
      <c r="Q375" s="158">
        <v>6.0541999999999998</v>
      </c>
      <c r="R375" s="158">
        <v>11.567500000000001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44771</v>
      </c>
      <c r="E376" s="158">
        <v>14.344900000000001</v>
      </c>
      <c r="F376" s="158">
        <v>29.794499999999999</v>
      </c>
      <c r="G376" s="158">
        <v>16.986699999999999</v>
      </c>
      <c r="H376" s="158">
        <v>11.5848</v>
      </c>
      <c r="I376" s="158">
        <v>6.7603</v>
      </c>
      <c r="J376" s="158">
        <v>8.9626999999999999</v>
      </c>
      <c r="K376" s="158">
        <v>2.2465999999999999</v>
      </c>
      <c r="L376" s="158">
        <v>2.4996999999999998</v>
      </c>
      <c r="M376" s="158">
        <v>2.6558000000000002</v>
      </c>
      <c r="N376" s="158">
        <v>3.4925999999999999</v>
      </c>
      <c r="O376" s="158">
        <v>6.1677</v>
      </c>
      <c r="P376" s="158">
        <v>6.5369000000000002</v>
      </c>
      <c r="Q376" s="158">
        <v>6.8990999999999998</v>
      </c>
      <c r="R376" s="158">
        <v>5.0481999999999996</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44771</v>
      </c>
      <c r="E377" s="158">
        <v>13.598100000000001</v>
      </c>
      <c r="F377" s="158">
        <v>28.743500000000001</v>
      </c>
      <c r="G377" s="158">
        <v>16.036799999999999</v>
      </c>
      <c r="H377" s="158">
        <v>10.6434</v>
      </c>
      <c r="I377" s="158">
        <v>5.8223000000000003</v>
      </c>
      <c r="J377" s="158">
        <v>8.0155999999999992</v>
      </c>
      <c r="K377" s="158">
        <v>1.2990999999999999</v>
      </c>
      <c r="L377" s="158">
        <v>1.5427</v>
      </c>
      <c r="M377" s="158">
        <v>1.6936</v>
      </c>
      <c r="N377" s="158">
        <v>2.5188000000000001</v>
      </c>
      <c r="O377" s="158">
        <v>5.1803999999999997</v>
      </c>
      <c r="P377" s="158">
        <v>5.4861000000000004</v>
      </c>
      <c r="Q377" s="158">
        <v>5.8475000000000001</v>
      </c>
      <c r="R377" s="158">
        <v>4.0364000000000004</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44771</v>
      </c>
      <c r="E378" s="158">
        <v>1490.2734</v>
      </c>
      <c r="F378" s="158">
        <v>24.538</v>
      </c>
      <c r="G378" s="158">
        <v>18.667899999999999</v>
      </c>
      <c r="H378" s="158">
        <v>9.4571000000000005</v>
      </c>
      <c r="I378" s="158">
        <v>8.2368000000000006</v>
      </c>
      <c r="J378" s="158">
        <v>7.9398</v>
      </c>
      <c r="K378" s="158">
        <v>1.1094999999999999</v>
      </c>
      <c r="L378" s="158">
        <v>0.90839999999999999</v>
      </c>
      <c r="M378" s="158">
        <v>1.3153999999999999</v>
      </c>
      <c r="N378" s="158">
        <v>1.7528999999999999</v>
      </c>
      <c r="O378" s="158">
        <v>4.7011000000000003</v>
      </c>
      <c r="P378" s="158">
        <v>2.4939</v>
      </c>
      <c r="Q378" s="158">
        <v>5.1771000000000003</v>
      </c>
      <c r="R378" s="158">
        <v>2.6996000000000002</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44771</v>
      </c>
      <c r="E379" s="158">
        <v>1603.2967000000001</v>
      </c>
      <c r="F379" s="158">
        <v>25.7592</v>
      </c>
      <c r="G379" s="158">
        <v>19.8901</v>
      </c>
      <c r="H379" s="158">
        <v>10.6797</v>
      </c>
      <c r="I379" s="158">
        <v>9.4610000000000003</v>
      </c>
      <c r="J379" s="158">
        <v>9.1684000000000001</v>
      </c>
      <c r="K379" s="158">
        <v>2.3349000000000002</v>
      </c>
      <c r="L379" s="158">
        <v>2.1364999999999998</v>
      </c>
      <c r="M379" s="158">
        <v>2.5455000000000001</v>
      </c>
      <c r="N379" s="158">
        <v>2.9857999999999998</v>
      </c>
      <c r="O379" s="158">
        <v>5.9419000000000004</v>
      </c>
      <c r="P379" s="158">
        <v>3.5510999999999999</v>
      </c>
      <c r="Q379" s="158">
        <v>6.1543000000000001</v>
      </c>
      <c r="R379" s="158">
        <v>3.9152999999999998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44771</v>
      </c>
      <c r="E380" s="158">
        <v>24.149699999999999</v>
      </c>
      <c r="F380" s="158">
        <v>10.5829</v>
      </c>
      <c r="G380" s="158">
        <v>17.305</v>
      </c>
      <c r="H380" s="158">
        <v>9.0191999999999997</v>
      </c>
      <c r="I380" s="158">
        <v>5.3657000000000004</v>
      </c>
      <c r="J380" s="158">
        <v>8.1298999999999992</v>
      </c>
      <c r="K380" s="158">
        <v>5.0000000000000001E-3</v>
      </c>
      <c r="L380" s="158">
        <v>-2.3877999999999999</v>
      </c>
      <c r="M380" s="158">
        <v>-0.52659999999999996</v>
      </c>
      <c r="N380" s="158">
        <v>1.0147999999999999</v>
      </c>
      <c r="O380" s="158">
        <v>4.9316000000000004</v>
      </c>
      <c r="P380" s="158">
        <v>5.5612000000000004</v>
      </c>
      <c r="Q380" s="158">
        <v>7.4787999999999997</v>
      </c>
      <c r="R380" s="158">
        <v>3.8428</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44771</v>
      </c>
      <c r="E381" s="158">
        <v>26.423400000000001</v>
      </c>
      <c r="F381" s="158">
        <v>11.606999999999999</v>
      </c>
      <c r="G381" s="158">
        <v>18.307400000000001</v>
      </c>
      <c r="H381" s="158">
        <v>10.0044</v>
      </c>
      <c r="I381" s="158">
        <v>6.3498999999999999</v>
      </c>
      <c r="J381" s="158">
        <v>9.1062999999999992</v>
      </c>
      <c r="K381" s="158">
        <v>0.97689999999999999</v>
      </c>
      <c r="L381" s="158">
        <v>-1.4191</v>
      </c>
      <c r="M381" s="158">
        <v>0.45490000000000003</v>
      </c>
      <c r="N381" s="158">
        <v>2.0129999999999999</v>
      </c>
      <c r="O381" s="158">
        <v>5.9791999999999996</v>
      </c>
      <c r="P381" s="158">
        <v>6.5635000000000003</v>
      </c>
      <c r="Q381" s="158">
        <v>8.3397000000000006</v>
      </c>
      <c r="R381" s="158">
        <v>4.9038000000000004</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44771</v>
      </c>
      <c r="E382" s="158">
        <v>25.023099999999999</v>
      </c>
      <c r="F382" s="158">
        <v>14.154400000000001</v>
      </c>
      <c r="G382" s="158">
        <v>8.8069000000000006</v>
      </c>
      <c r="H382" s="158">
        <v>5.9664999999999999</v>
      </c>
      <c r="I382" s="158">
        <v>4.8643000000000001</v>
      </c>
      <c r="J382" s="158">
        <v>8.3172999999999995</v>
      </c>
      <c r="K382" s="158">
        <v>1.6950000000000001</v>
      </c>
      <c r="L382" s="158">
        <v>2.4441999999999999</v>
      </c>
      <c r="M382" s="158">
        <v>2.7193000000000001</v>
      </c>
      <c r="N382" s="158">
        <v>4.9177999999999997</v>
      </c>
      <c r="O382" s="158">
        <v>4.7965999999999998</v>
      </c>
      <c r="P382" s="158">
        <v>5.016</v>
      </c>
      <c r="Q382" s="158">
        <v>7.1924999999999999</v>
      </c>
      <c r="R382" s="158">
        <v>6.0936000000000003</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44771</v>
      </c>
      <c r="E383" s="158">
        <v>23.630800000000001</v>
      </c>
      <c r="F383" s="158">
        <v>13.4429</v>
      </c>
      <c r="G383" s="158">
        <v>8.0372000000000003</v>
      </c>
      <c r="H383" s="158">
        <v>5.1684999999999999</v>
      </c>
      <c r="I383" s="158">
        <v>4.0663999999999998</v>
      </c>
      <c r="J383" s="158">
        <v>7.5115999999999996</v>
      </c>
      <c r="K383" s="158">
        <v>0.89139999999999997</v>
      </c>
      <c r="L383" s="158">
        <v>1.6358999999999999</v>
      </c>
      <c r="M383" s="158">
        <v>1.9057999999999999</v>
      </c>
      <c r="N383" s="158">
        <v>4.0820999999999996</v>
      </c>
      <c r="O383" s="158">
        <v>3.9098999999999999</v>
      </c>
      <c r="P383" s="158">
        <v>4.2275</v>
      </c>
      <c r="Q383" s="158">
        <v>6.9416000000000002</v>
      </c>
      <c r="R383" s="158">
        <v>5.1383000000000001</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44771</v>
      </c>
      <c r="E384" s="158">
        <v>27.8552</v>
      </c>
      <c r="F384" s="158">
        <v>12.059200000000001</v>
      </c>
      <c r="G384" s="158">
        <v>13.555300000000001</v>
      </c>
      <c r="H384" s="158">
        <v>9.1698000000000004</v>
      </c>
      <c r="I384" s="158">
        <v>7.2175000000000002</v>
      </c>
      <c r="J384" s="158">
        <v>9.2243999999999993</v>
      </c>
      <c r="K384" s="158">
        <v>1.419</v>
      </c>
      <c r="L384" s="158">
        <v>2.3108</v>
      </c>
      <c r="M384" s="158">
        <v>3.3935</v>
      </c>
      <c r="N384" s="158">
        <v>4.1920000000000002</v>
      </c>
      <c r="O384" s="158">
        <v>3.1383000000000001</v>
      </c>
      <c r="P384" s="158">
        <v>3.6272000000000002</v>
      </c>
      <c r="Q384" s="158">
        <v>6.1395999999999997</v>
      </c>
      <c r="R384" s="158">
        <v>9.7071000000000005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44771</v>
      </c>
      <c r="E385" s="158">
        <v>30.0014</v>
      </c>
      <c r="F385" s="158">
        <v>12.7789</v>
      </c>
      <c r="G385" s="158">
        <v>14.2104</v>
      </c>
      <c r="H385" s="158">
        <v>9.8383000000000003</v>
      </c>
      <c r="I385" s="158">
        <v>7.8708</v>
      </c>
      <c r="J385" s="158">
        <v>9.8773</v>
      </c>
      <c r="K385" s="158">
        <v>2.0668000000000002</v>
      </c>
      <c r="L385" s="158">
        <v>2.9582000000000002</v>
      </c>
      <c r="M385" s="158">
        <v>4.0453999999999999</v>
      </c>
      <c r="N385" s="158">
        <v>4.8516000000000004</v>
      </c>
      <c r="O385" s="158">
        <v>3.7869000000000002</v>
      </c>
      <c r="P385" s="158">
        <v>4.3563000000000001</v>
      </c>
      <c r="Q385" s="158">
        <v>7.1367000000000003</v>
      </c>
      <c r="R385" s="158">
        <v>10.3939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44771</v>
      </c>
      <c r="E396" s="158">
        <v>38.534500000000001</v>
      </c>
      <c r="F396" s="158">
        <v>5.6840999999999999</v>
      </c>
      <c r="G396" s="158">
        <v>7.5190999999999999</v>
      </c>
      <c r="H396" s="158">
        <v>5.3232999999999997</v>
      </c>
      <c r="I396" s="158">
        <v>4.7039</v>
      </c>
      <c r="J396" s="158">
        <v>7.9032999999999998</v>
      </c>
      <c r="K396" s="158">
        <v>2.6581999999999999</v>
      </c>
      <c r="L396" s="158">
        <v>3.4382000000000001</v>
      </c>
      <c r="M396" s="158">
        <v>3.7393000000000001</v>
      </c>
      <c r="N396" s="158">
        <v>4.2987000000000002</v>
      </c>
      <c r="O396" s="158">
        <v>7.1524999999999999</v>
      </c>
      <c r="P396" s="158">
        <v>6.8620999999999999</v>
      </c>
      <c r="Q396" s="158">
        <v>8.6516000000000002</v>
      </c>
      <c r="R396" s="158">
        <v>6.0589000000000004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44771</v>
      </c>
      <c r="E397" s="158">
        <v>36.363</v>
      </c>
      <c r="F397" s="158">
        <v>5.1199000000000003</v>
      </c>
      <c r="G397" s="158">
        <v>6.8963999999999999</v>
      </c>
      <c r="H397" s="158">
        <v>4.7076000000000002</v>
      </c>
      <c r="I397" s="158">
        <v>4.0716000000000001</v>
      </c>
      <c r="J397" s="158">
        <v>7.2702999999999998</v>
      </c>
      <c r="K397" s="158">
        <v>2.0455000000000001</v>
      </c>
      <c r="L397" s="158">
        <v>2.8090999999999999</v>
      </c>
      <c r="M397" s="158">
        <v>3.1021999999999998</v>
      </c>
      <c r="N397" s="158">
        <v>3.6505999999999998</v>
      </c>
      <c r="O397" s="158">
        <v>6.4877000000000002</v>
      </c>
      <c r="P397" s="158">
        <v>6.1364999999999998</v>
      </c>
      <c r="Q397" s="158">
        <v>7.4132999999999996</v>
      </c>
      <c r="R397" s="158">
        <v>5.3936000000000002</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44771</v>
      </c>
      <c r="E406" s="158">
        <v>15.363</v>
      </c>
      <c r="F406" s="158">
        <v>-19.471499999999999</v>
      </c>
      <c r="G406" s="158">
        <v>6.9730999999999996</v>
      </c>
      <c r="H406" s="158">
        <v>7.6478000000000002</v>
      </c>
      <c r="I406" s="158">
        <v>4.3006000000000002</v>
      </c>
      <c r="J406" s="158">
        <v>6.5448000000000004</v>
      </c>
      <c r="K406" s="158">
        <v>1.1442000000000001</v>
      </c>
      <c r="L406" s="158">
        <v>2.8035000000000001</v>
      </c>
      <c r="M406" s="158">
        <v>3.1936</v>
      </c>
      <c r="N406" s="158">
        <v>20.600999999999999</v>
      </c>
      <c r="O406" s="158">
        <v>-4.7062999999999997</v>
      </c>
      <c r="P406" s="158">
        <v>-0.97770000000000001</v>
      </c>
      <c r="Q406" s="158">
        <v>4.4518000000000004</v>
      </c>
      <c r="R406" s="158">
        <v>13.428699999999999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44771</v>
      </c>
      <c r="E407" s="158">
        <v>13.8879</v>
      </c>
      <c r="F407" s="158">
        <v>-20.2258</v>
      </c>
      <c r="G407" s="158">
        <v>6.2232000000000003</v>
      </c>
      <c r="H407" s="158">
        <v>6.8422999999999998</v>
      </c>
      <c r="I407" s="158">
        <v>3.5152000000000001</v>
      </c>
      <c r="J407" s="158">
        <v>5.7477</v>
      </c>
      <c r="K407" s="158">
        <v>0.37</v>
      </c>
      <c r="L407" s="158">
        <v>2.0261</v>
      </c>
      <c r="M407" s="158">
        <v>2.4369000000000001</v>
      </c>
      <c r="N407" s="158">
        <v>19.767700000000001</v>
      </c>
      <c r="O407" s="158">
        <v>-5.4591000000000003</v>
      </c>
      <c r="P407" s="158">
        <v>-1.8616999999999999</v>
      </c>
      <c r="Q407" s="158">
        <v>3.4453999999999998</v>
      </c>
      <c r="R407" s="158">
        <v>12.5634</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8.9136833333333332</v>
      </c>
      <c r="G408" s="160">
        <v>10.476944444444442</v>
      </c>
      <c r="H408" s="160">
        <v>7.7259722222222251</v>
      </c>
      <c r="I408" s="160">
        <v>6.1224583333333333</v>
      </c>
      <c r="J408" s="160">
        <v>10.139499999999998</v>
      </c>
      <c r="K408" s="160">
        <v>2.8656111111111109</v>
      </c>
      <c r="L408" s="160">
        <v>12.672935294117643</v>
      </c>
      <c r="M408" s="160">
        <v>9.6925294117647045</v>
      </c>
      <c r="N408" s="160">
        <v>11.098520588235294</v>
      </c>
      <c r="O408" s="160">
        <v>5.7931624999999993</v>
      </c>
      <c r="P408" s="160">
        <v>4.5710000000000006</v>
      </c>
      <c r="Q408" s="160">
        <v>4.6754777777777772</v>
      </c>
      <c r="R408" s="160">
        <v>8.7356941176470588</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12.400449999999999</v>
      </c>
      <c r="G409" s="160">
        <v>10.620649999999999</v>
      </c>
      <c r="H409" s="160">
        <v>9.0584999999999987</v>
      </c>
      <c r="I409" s="160">
        <v>6.2218999999999998</v>
      </c>
      <c r="J409" s="160">
        <v>8.5322499999999994</v>
      </c>
      <c r="K409" s="160">
        <v>1.9659</v>
      </c>
      <c r="L409" s="160">
        <v>2.7757999999999998</v>
      </c>
      <c r="M409" s="160">
        <v>3.1959999999999997</v>
      </c>
      <c r="N409" s="160">
        <v>4.8559000000000001</v>
      </c>
      <c r="O409" s="160">
        <v>6.2158999999999995</v>
      </c>
      <c r="P409" s="160">
        <v>5.5555500000000002</v>
      </c>
      <c r="Q409" s="160">
        <v>7.1685999999999996</v>
      </c>
      <c r="R409" s="160">
        <v>6.9075500000000005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44771</v>
      </c>
      <c r="E412" s="158">
        <v>1177.999</v>
      </c>
      <c r="F412" s="158">
        <v>11.3718</v>
      </c>
      <c r="G412" s="158">
        <v>4.0747999999999998</v>
      </c>
      <c r="H412" s="158">
        <v>4.3814000000000002</v>
      </c>
      <c r="I412" s="158">
        <v>3.4056999999999999</v>
      </c>
      <c r="J412" s="158">
        <v>5.7544000000000004</v>
      </c>
      <c r="K412" s="158">
        <v>1.8520000000000001</v>
      </c>
      <c r="L412" s="158">
        <v>2.9373</v>
      </c>
      <c r="M412" s="158">
        <v>3.2885</v>
      </c>
      <c r="N412" s="158">
        <v>3.2669000000000001</v>
      </c>
      <c r="O412" s="158"/>
      <c r="P412" s="158"/>
      <c r="Q412" s="158">
        <v>6.5271999999999997</v>
      </c>
      <c r="R412" s="158">
        <v>4.5425000000000004</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44771</v>
      </c>
      <c r="E413" s="158">
        <v>1194.0659000000001</v>
      </c>
      <c r="F413" s="158">
        <v>59.474800000000002</v>
      </c>
      <c r="G413" s="158">
        <v>30.712399999999999</v>
      </c>
      <c r="H413" s="158">
        <v>22.98</v>
      </c>
      <c r="I413" s="158">
        <v>12.094799999999999</v>
      </c>
      <c r="J413" s="158">
        <v>18.8005</v>
      </c>
      <c r="K413" s="158">
        <v>1.236</v>
      </c>
      <c r="L413" s="158">
        <v>1.7244999999999999</v>
      </c>
      <c r="M413" s="158">
        <v>1.4536</v>
      </c>
      <c r="N413" s="158">
        <v>3.1764999999999999</v>
      </c>
      <c r="O413" s="158"/>
      <c r="P413" s="158"/>
      <c r="Q413" s="158">
        <v>7.0876999999999999</v>
      </c>
      <c r="R413" s="158">
        <v>4.0232000000000001</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44773</v>
      </c>
      <c r="E414" s="158">
        <v>1129.7227633311199</v>
      </c>
      <c r="F414" s="158">
        <v>4.6978</v>
      </c>
      <c r="G414" s="158">
        <v>4.7019000000000002</v>
      </c>
      <c r="H414" s="158">
        <v>4.8148999999999997</v>
      </c>
      <c r="I414" s="158">
        <v>4.7717999999999998</v>
      </c>
      <c r="J414" s="158">
        <v>4.6115000000000004</v>
      </c>
      <c r="K414" s="158">
        <v>4.2392000000000003</v>
      </c>
      <c r="L414" s="158">
        <v>3.7536</v>
      </c>
      <c r="M414" s="158">
        <v>3.5926999999999998</v>
      </c>
      <c r="N414" s="158">
        <v>3.4131</v>
      </c>
      <c r="O414" s="158">
        <v>2.9483999999999999</v>
      </c>
      <c r="P414" s="158"/>
      <c r="Q414" s="158">
        <v>3.2134999999999998</v>
      </c>
      <c r="R414" s="158">
        <v>2.9668999999999999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44771</v>
      </c>
      <c r="E415" s="158">
        <v>22.051600000000001</v>
      </c>
      <c r="F415" s="158">
        <v>33.1342</v>
      </c>
      <c r="G415" s="158">
        <v>49.247900000000001</v>
      </c>
      <c r="H415" s="158">
        <v>37.078400000000002</v>
      </c>
      <c r="I415" s="158">
        <v>26.562100000000001</v>
      </c>
      <c r="J415" s="158">
        <v>18.4498</v>
      </c>
      <c r="K415" s="158">
        <v>2.9352</v>
      </c>
      <c r="L415" s="158">
        <v>-0.30780000000000002</v>
      </c>
      <c r="M415" s="158">
        <v>-1.3978999999999999</v>
      </c>
      <c r="N415" s="158">
        <v>-0.15759999999999999</v>
      </c>
      <c r="O415" s="158">
        <v>3.7559999999999998</v>
      </c>
      <c r="P415" s="158">
        <v>5.0991999999999997</v>
      </c>
      <c r="Q415" s="158">
        <v>6.7637999999999998</v>
      </c>
      <c r="R415" s="158">
        <v>0.92110000000000003</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44773</v>
      </c>
      <c r="E416" s="158">
        <v>2374.8402472456501</v>
      </c>
      <c r="F416" s="158">
        <v>4.3395000000000001</v>
      </c>
      <c r="G416" s="158">
        <v>4.3285</v>
      </c>
      <c r="H416" s="158">
        <v>4.4036</v>
      </c>
      <c r="I416" s="158">
        <v>4.3487999999999998</v>
      </c>
      <c r="J416" s="158">
        <v>3.6757</v>
      </c>
      <c r="K416" s="158">
        <v>3.387</v>
      </c>
      <c r="L416" s="158">
        <v>3.1023999999999998</v>
      </c>
      <c r="M416" s="158">
        <v>2.9664000000000001</v>
      </c>
      <c r="N416" s="158">
        <v>2.8338000000000001</v>
      </c>
      <c r="O416" s="158">
        <v>2.6804000000000001</v>
      </c>
      <c r="P416" s="158">
        <v>3.2391000000000001</v>
      </c>
      <c r="Q416" s="158">
        <v>4.6383000000000001</v>
      </c>
      <c r="R416" s="158">
        <v>2.5838000000000001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44771</v>
      </c>
      <c r="E417" s="158">
        <v>22.362500000000001</v>
      </c>
      <c r="F417" s="158">
        <v>34.144799999999996</v>
      </c>
      <c r="G417" s="158">
        <v>50.096200000000003</v>
      </c>
      <c r="H417" s="158">
        <v>37.6235</v>
      </c>
      <c r="I417" s="158">
        <v>26.902899999999999</v>
      </c>
      <c r="J417" s="158">
        <v>18.907299999999999</v>
      </c>
      <c r="K417" s="158">
        <v>2.976</v>
      </c>
      <c r="L417" s="158">
        <v>-0.73180000000000001</v>
      </c>
      <c r="M417" s="158">
        <v>-1.6841999999999999</v>
      </c>
      <c r="N417" s="158">
        <v>-0.50680000000000003</v>
      </c>
      <c r="O417" s="158">
        <v>3.8853</v>
      </c>
      <c r="P417" s="158">
        <v>5.2629000000000001</v>
      </c>
      <c r="Q417" s="158">
        <v>6.3308999999999997</v>
      </c>
      <c r="R417" s="158">
        <v>0.86770000000000003</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44771</v>
      </c>
      <c r="E418" s="158">
        <v>200.91900000000001</v>
      </c>
      <c r="F418" s="158">
        <v>42.522799999999997</v>
      </c>
      <c r="G418" s="158">
        <v>50.383699999999997</v>
      </c>
      <c r="H418" s="158">
        <v>39.603099999999998</v>
      </c>
      <c r="I418" s="158">
        <v>27.5138</v>
      </c>
      <c r="J418" s="158">
        <v>18.8751</v>
      </c>
      <c r="K418" s="158">
        <v>2.2197</v>
      </c>
      <c r="L418" s="158">
        <v>-1.0755999999999999</v>
      </c>
      <c r="M418" s="158">
        <v>-2.0882000000000001</v>
      </c>
      <c r="N418" s="158">
        <v>-1.4080999999999999</v>
      </c>
      <c r="O418" s="158">
        <v>2.6812</v>
      </c>
      <c r="P418" s="158">
        <v>3.9302000000000001</v>
      </c>
      <c r="Q418" s="158">
        <v>5.3944000000000001</v>
      </c>
      <c r="R418" s="158">
        <v>0.1915</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27.097957142857137</v>
      </c>
      <c r="G419" s="160">
        <v>27.649342857142859</v>
      </c>
      <c r="H419" s="160">
        <v>21.554985714285717</v>
      </c>
      <c r="I419" s="160">
        <v>15.085700000000001</v>
      </c>
      <c r="J419" s="160">
        <v>12.7249</v>
      </c>
      <c r="K419" s="160">
        <v>2.6921571428571425</v>
      </c>
      <c r="L419" s="160">
        <v>1.3432285714285714</v>
      </c>
      <c r="M419" s="160">
        <v>0.87584285714285692</v>
      </c>
      <c r="N419" s="160">
        <v>1.5168285714285716</v>
      </c>
      <c r="O419" s="160">
        <v>3.1902599999999999</v>
      </c>
      <c r="P419" s="160">
        <v>4.3828500000000004</v>
      </c>
      <c r="Q419" s="160">
        <v>5.7079714285714278</v>
      </c>
      <c r="R419" s="160">
        <v>2.2995285714285711</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33.1342</v>
      </c>
      <c r="G420" s="160">
        <v>30.712399999999999</v>
      </c>
      <c r="H420" s="160">
        <v>22.98</v>
      </c>
      <c r="I420" s="160">
        <v>12.094799999999999</v>
      </c>
      <c r="J420" s="160">
        <v>18.4498</v>
      </c>
      <c r="K420" s="160">
        <v>2.9352</v>
      </c>
      <c r="L420" s="160">
        <v>1.7244999999999999</v>
      </c>
      <c r="M420" s="160">
        <v>1.4536</v>
      </c>
      <c r="N420" s="160">
        <v>2.8338000000000001</v>
      </c>
      <c r="O420" s="160">
        <v>2.9483999999999999</v>
      </c>
      <c r="P420" s="160">
        <v>4.5146999999999995</v>
      </c>
      <c r="Q420" s="160">
        <v>6.3308999999999997</v>
      </c>
      <c r="R420" s="160">
        <v>2.5838000000000001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44771</v>
      </c>
      <c r="E423" s="158">
        <v>30.438300000000002</v>
      </c>
      <c r="F423" s="158">
        <v>12.715400000000001</v>
      </c>
      <c r="G423" s="158">
        <v>8.0396000000000001</v>
      </c>
      <c r="H423" s="158">
        <v>5.6936</v>
      </c>
      <c r="I423" s="158">
        <v>4.6162999999999998</v>
      </c>
      <c r="J423" s="158">
        <v>8.1038999999999994</v>
      </c>
      <c r="K423" s="158">
        <v>1.9092</v>
      </c>
      <c r="L423" s="158">
        <v>1.1937</v>
      </c>
      <c r="M423" s="158">
        <v>1.7678</v>
      </c>
      <c r="N423" s="158">
        <v>2.1135000000000002</v>
      </c>
      <c r="O423" s="158">
        <v>5.9010999999999996</v>
      </c>
      <c r="P423" s="158">
        <v>5.6143999999999998</v>
      </c>
      <c r="Q423" s="158">
        <v>7.3987999999999996</v>
      </c>
      <c r="R423" s="158">
        <v>4.0995999999999997</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44771</v>
      </c>
      <c r="E424" s="158">
        <v>31.845400000000001</v>
      </c>
      <c r="F424" s="158">
        <v>13.185600000000001</v>
      </c>
      <c r="G424" s="158">
        <v>8.5258000000000003</v>
      </c>
      <c r="H424" s="158">
        <v>6.1638000000000002</v>
      </c>
      <c r="I424" s="158">
        <v>5.1021999999999998</v>
      </c>
      <c r="J424" s="158">
        <v>8.5953999999999997</v>
      </c>
      <c r="K424" s="158">
        <v>2.4011</v>
      </c>
      <c r="L424" s="158">
        <v>1.6873</v>
      </c>
      <c r="M424" s="158">
        <v>2.2650000000000001</v>
      </c>
      <c r="N424" s="158">
        <v>2.6149</v>
      </c>
      <c r="O424" s="158">
        <v>6.4306999999999999</v>
      </c>
      <c r="P424" s="158">
        <v>6.1459000000000001</v>
      </c>
      <c r="Q424" s="158">
        <v>7.5846</v>
      </c>
      <c r="R424" s="158">
        <v>4.5625999999999998</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44771</v>
      </c>
      <c r="E425" s="158">
        <v>42.617800000000003</v>
      </c>
      <c r="F425" s="158">
        <v>238.18119999999999</v>
      </c>
      <c r="G425" s="158">
        <v>200.13669999999999</v>
      </c>
      <c r="H425" s="158">
        <v>55.857500000000002</v>
      </c>
      <c r="I425" s="158">
        <v>78.435299999999998</v>
      </c>
      <c r="J425" s="158">
        <v>57.924799999999998</v>
      </c>
      <c r="K425" s="158">
        <v>0.96419999999999995</v>
      </c>
      <c r="L425" s="158">
        <v>-0.1946</v>
      </c>
      <c r="M425" s="158">
        <v>-1.8382000000000001</v>
      </c>
      <c r="N425" s="158">
        <v>1.9752000000000001</v>
      </c>
      <c r="O425" s="158">
        <v>14.561400000000001</v>
      </c>
      <c r="P425" s="158">
        <v>9.0984999999999996</v>
      </c>
      <c r="Q425" s="158">
        <v>9.5091999999999999</v>
      </c>
      <c r="R425" s="158">
        <v>17.018599999999999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44771</v>
      </c>
      <c r="E426" s="158">
        <v>21.786000000000001</v>
      </c>
      <c r="F426" s="158">
        <v>239.12639999999999</v>
      </c>
      <c r="G426" s="158">
        <v>201.19200000000001</v>
      </c>
      <c r="H426" s="158">
        <v>56.956299999999999</v>
      </c>
      <c r="I426" s="158">
        <v>79.567899999999995</v>
      </c>
      <c r="J426" s="158">
        <v>59.0792</v>
      </c>
      <c r="K426" s="158">
        <v>2.0392000000000001</v>
      </c>
      <c r="L426" s="158">
        <v>0.85880000000000001</v>
      </c>
      <c r="M426" s="158">
        <v>-0.87429999999999997</v>
      </c>
      <c r="N426" s="158">
        <v>2.9195000000000002</v>
      </c>
      <c r="O426" s="158">
        <v>15.216799999999999</v>
      </c>
      <c r="P426" s="158">
        <v>9.5922999999999998</v>
      </c>
      <c r="Q426" s="158">
        <v>10.619899999999999</v>
      </c>
      <c r="R426" s="158">
        <v>17.837299999999999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44771</v>
      </c>
      <c r="E427" s="158">
        <v>24.162199999999999</v>
      </c>
      <c r="F427" s="158">
        <v>140.2697</v>
      </c>
      <c r="G427" s="158">
        <v>122.5247</v>
      </c>
      <c r="H427" s="158">
        <v>40.078299999999999</v>
      </c>
      <c r="I427" s="158">
        <v>48.346200000000003</v>
      </c>
      <c r="J427" s="158">
        <v>32.322899999999997</v>
      </c>
      <c r="K427" s="158">
        <v>-0.1394</v>
      </c>
      <c r="L427" s="158">
        <v>1.9714</v>
      </c>
      <c r="M427" s="158">
        <v>1.0129999999999999</v>
      </c>
      <c r="N427" s="158">
        <v>3.5306999999999999</v>
      </c>
      <c r="O427" s="158">
        <v>9.6646999999999998</v>
      </c>
      <c r="P427" s="158">
        <v>7.2122000000000002</v>
      </c>
      <c r="Q427" s="158">
        <v>8.1724999999999994</v>
      </c>
      <c r="R427" s="158">
        <v>10.1478</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44771</v>
      </c>
      <c r="E428" s="158">
        <v>25.389700000000001</v>
      </c>
      <c r="F428" s="158">
        <v>140.7054</v>
      </c>
      <c r="G428" s="158">
        <v>123.09269999999999</v>
      </c>
      <c r="H428" s="158">
        <v>40.690800000000003</v>
      </c>
      <c r="I428" s="158">
        <v>48.959099999999999</v>
      </c>
      <c r="J428" s="158">
        <v>32.941000000000003</v>
      </c>
      <c r="K428" s="158">
        <v>0.50460000000000005</v>
      </c>
      <c r="L428" s="158">
        <v>2.4805000000000001</v>
      </c>
      <c r="M428" s="158">
        <v>1.4784999999999999</v>
      </c>
      <c r="N428" s="158">
        <v>4.0526999999999997</v>
      </c>
      <c r="O428" s="158">
        <v>10.24</v>
      </c>
      <c r="P428" s="158">
        <v>7.7760999999999996</v>
      </c>
      <c r="Q428" s="158">
        <v>8.4550999999999998</v>
      </c>
      <c r="R428" s="158">
        <v>10.754</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44771</v>
      </c>
      <c r="E429" s="158">
        <v>27.986000000000001</v>
      </c>
      <c r="F429" s="158">
        <v>223.33709999999999</v>
      </c>
      <c r="G429" s="158">
        <v>195.50839999999999</v>
      </c>
      <c r="H429" s="158">
        <v>58.615000000000002</v>
      </c>
      <c r="I429" s="158">
        <v>77.846100000000007</v>
      </c>
      <c r="J429" s="158">
        <v>51.051200000000001</v>
      </c>
      <c r="K429" s="158">
        <v>-0.62109999999999999</v>
      </c>
      <c r="L429" s="158">
        <v>0.96409999999999996</v>
      </c>
      <c r="M429" s="158">
        <v>-0.31459999999999999</v>
      </c>
      <c r="N429" s="158">
        <v>3.9340000000000002</v>
      </c>
      <c r="O429" s="158">
        <v>12.316800000000001</v>
      </c>
      <c r="P429" s="158">
        <v>8.4235000000000007</v>
      </c>
      <c r="Q429" s="158">
        <v>9.5968999999999998</v>
      </c>
      <c r="R429" s="158">
        <v>14.402699999999999</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44771</v>
      </c>
      <c r="E430" s="158">
        <v>29.458600000000001</v>
      </c>
      <c r="F430" s="158">
        <v>223.89429999999999</v>
      </c>
      <c r="G430" s="158">
        <v>196.15260000000001</v>
      </c>
      <c r="H430" s="158">
        <v>59.254100000000001</v>
      </c>
      <c r="I430" s="158">
        <v>78.522499999999994</v>
      </c>
      <c r="J430" s="158">
        <v>51.750999999999998</v>
      </c>
      <c r="K430" s="158">
        <v>0.12939999999999999</v>
      </c>
      <c r="L430" s="158">
        <v>1.6120000000000001</v>
      </c>
      <c r="M430" s="158">
        <v>0.3125</v>
      </c>
      <c r="N430" s="158">
        <v>4.6349</v>
      </c>
      <c r="O430" s="158">
        <v>13.022600000000001</v>
      </c>
      <c r="P430" s="158">
        <v>9.0632000000000001</v>
      </c>
      <c r="Q430" s="158">
        <v>10.1584</v>
      </c>
      <c r="R430" s="158">
        <v>15.1898</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44771</v>
      </c>
      <c r="E431" s="158">
        <v>11.679600000000001</v>
      </c>
      <c r="F431" s="158">
        <v>35.974200000000003</v>
      </c>
      <c r="G431" s="158">
        <v>26.098400000000002</v>
      </c>
      <c r="H431" s="158">
        <v>18.0989</v>
      </c>
      <c r="I431" s="158">
        <v>13.237</v>
      </c>
      <c r="J431" s="158">
        <v>14.024900000000001</v>
      </c>
      <c r="K431" s="158">
        <v>3.1461999999999999</v>
      </c>
      <c r="L431" s="158">
        <v>2.8984999999999999</v>
      </c>
      <c r="M431" s="158">
        <v>2.7357999999999998</v>
      </c>
      <c r="N431" s="158">
        <v>3.4883999999999999</v>
      </c>
      <c r="O431" s="158"/>
      <c r="P431" s="158"/>
      <c r="Q431" s="158">
        <v>6.4036</v>
      </c>
      <c r="R431" s="158">
        <v>4.8859000000000004</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44771</v>
      </c>
      <c r="E432" s="158">
        <v>11.5838</v>
      </c>
      <c r="F432" s="158">
        <v>35.640500000000003</v>
      </c>
      <c r="G432" s="158">
        <v>25.787299999999998</v>
      </c>
      <c r="H432" s="158">
        <v>17.705200000000001</v>
      </c>
      <c r="I432" s="158">
        <v>12.8241</v>
      </c>
      <c r="J432" s="158">
        <v>13.6158</v>
      </c>
      <c r="K432" s="158">
        <v>2.7437</v>
      </c>
      <c r="L432" s="158">
        <v>2.4943</v>
      </c>
      <c r="M432" s="158">
        <v>2.3273999999999999</v>
      </c>
      <c r="N432" s="158">
        <v>3.0743</v>
      </c>
      <c r="O432" s="158"/>
      <c r="P432" s="158"/>
      <c r="Q432" s="158">
        <v>6.0537999999999998</v>
      </c>
      <c r="R432" s="158">
        <v>4.5183999999999997</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44771</v>
      </c>
      <c r="E433" s="158">
        <v>11.7828</v>
      </c>
      <c r="F433" s="158">
        <v>0.61960000000000004</v>
      </c>
      <c r="G433" s="158">
        <v>13.4383</v>
      </c>
      <c r="H433" s="158">
        <v>1.7264999999999999</v>
      </c>
      <c r="I433" s="158">
        <v>2.0371999999999999</v>
      </c>
      <c r="J433" s="158">
        <v>8.9350000000000005</v>
      </c>
      <c r="K433" s="158">
        <v>2.956</v>
      </c>
      <c r="L433" s="158">
        <v>3.4312</v>
      </c>
      <c r="M433" s="158">
        <v>3.5947</v>
      </c>
      <c r="N433" s="158">
        <v>3.4904000000000002</v>
      </c>
      <c r="O433" s="158"/>
      <c r="P433" s="158"/>
      <c r="Q433" s="158">
        <v>6.5631000000000004</v>
      </c>
      <c r="R433" s="158">
        <v>4.6245000000000003</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44771</v>
      </c>
      <c r="E434" s="158">
        <v>11.7828</v>
      </c>
      <c r="F434" s="158">
        <v>0.61960000000000004</v>
      </c>
      <c r="G434" s="158">
        <v>13.4383</v>
      </c>
      <c r="H434" s="158">
        <v>1.7264999999999999</v>
      </c>
      <c r="I434" s="158">
        <v>2.0371999999999999</v>
      </c>
      <c r="J434" s="158">
        <v>8.9350000000000005</v>
      </c>
      <c r="K434" s="158">
        <v>2.956</v>
      </c>
      <c r="L434" s="158">
        <v>3.4312</v>
      </c>
      <c r="M434" s="158">
        <v>3.5947</v>
      </c>
      <c r="N434" s="158">
        <v>3.4904000000000002</v>
      </c>
      <c r="O434" s="158"/>
      <c r="P434" s="158"/>
      <c r="Q434" s="158">
        <v>6.5631000000000004</v>
      </c>
      <c r="R434" s="158">
        <v>4.6245000000000003</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44771</v>
      </c>
      <c r="E435" s="158">
        <v>11.9276</v>
      </c>
      <c r="F435" s="158">
        <v>-6.7309999999999999</v>
      </c>
      <c r="G435" s="158">
        <v>25.6571</v>
      </c>
      <c r="H435" s="158">
        <v>12.8843</v>
      </c>
      <c r="I435" s="158">
        <v>12.607200000000001</v>
      </c>
      <c r="J435" s="158">
        <v>20.084399999999999</v>
      </c>
      <c r="K435" s="158">
        <v>1.6240000000000001</v>
      </c>
      <c r="L435" s="158">
        <v>1.8735999999999999</v>
      </c>
      <c r="M435" s="158">
        <v>1.5397000000000001</v>
      </c>
      <c r="N435" s="158">
        <v>3.2246000000000001</v>
      </c>
      <c r="O435" s="158"/>
      <c r="P435" s="158"/>
      <c r="Q435" s="158">
        <v>7.0686</v>
      </c>
      <c r="R435" s="158">
        <v>4.0171999999999999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44771</v>
      </c>
      <c r="E436" s="158">
        <v>11.9276</v>
      </c>
      <c r="F436" s="158">
        <v>-6.7309999999999999</v>
      </c>
      <c r="G436" s="158">
        <v>25.6571</v>
      </c>
      <c r="H436" s="158">
        <v>12.8843</v>
      </c>
      <c r="I436" s="158">
        <v>12.607200000000001</v>
      </c>
      <c r="J436" s="158">
        <v>20.084399999999999</v>
      </c>
      <c r="K436" s="158">
        <v>1.6240000000000001</v>
      </c>
      <c r="L436" s="158">
        <v>1.8735999999999999</v>
      </c>
      <c r="M436" s="158">
        <v>1.5397000000000001</v>
      </c>
      <c r="N436" s="158">
        <v>3.2246000000000001</v>
      </c>
      <c r="O436" s="158"/>
      <c r="P436" s="158"/>
      <c r="Q436" s="158">
        <v>7.0686</v>
      </c>
      <c r="R436" s="158">
        <v>4.0171999999999999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44771</v>
      </c>
      <c r="E437" s="158">
        <v>109.7067</v>
      </c>
      <c r="F437" s="158">
        <v>187.40530000000001</v>
      </c>
      <c r="G437" s="158">
        <v>157.06460000000001</v>
      </c>
      <c r="H437" s="158">
        <v>24.405899999999999</v>
      </c>
      <c r="I437" s="158">
        <v>78.372100000000003</v>
      </c>
      <c r="J437" s="158">
        <v>62.122999999999998</v>
      </c>
      <c r="K437" s="158">
        <v>3.0228000000000002</v>
      </c>
      <c r="L437" s="158">
        <v>2.2404999999999999</v>
      </c>
      <c r="M437" s="158">
        <v>1.756</v>
      </c>
      <c r="N437" s="158">
        <v>10.767300000000001</v>
      </c>
      <c r="O437" s="158">
        <v>9.4457000000000004</v>
      </c>
      <c r="P437" s="158">
        <v>7.8429000000000002</v>
      </c>
      <c r="Q437" s="158">
        <v>13.621600000000001</v>
      </c>
      <c r="R437" s="158">
        <v>25.5459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44771</v>
      </c>
      <c r="E438" s="158">
        <v>120.6571</v>
      </c>
      <c r="F438" s="158">
        <v>188.3417</v>
      </c>
      <c r="G438" s="158">
        <v>158.0515</v>
      </c>
      <c r="H438" s="158">
        <v>25.3826</v>
      </c>
      <c r="I438" s="158">
        <v>79.370500000000007</v>
      </c>
      <c r="J438" s="158">
        <v>63.141300000000001</v>
      </c>
      <c r="K438" s="158">
        <v>3.9980000000000002</v>
      </c>
      <c r="L438" s="158">
        <v>3.2166999999999999</v>
      </c>
      <c r="M438" s="158">
        <v>2.7347000000000001</v>
      </c>
      <c r="N438" s="158">
        <v>11.8535</v>
      </c>
      <c r="O438" s="158">
        <v>10.560499999999999</v>
      </c>
      <c r="P438" s="158">
        <v>8.9687000000000001</v>
      </c>
      <c r="Q438" s="158">
        <v>10.5829</v>
      </c>
      <c r="R438" s="158">
        <v>26.818899999999999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44771</v>
      </c>
      <c r="E439" s="158">
        <v>57.555599999999998</v>
      </c>
      <c r="F439" s="158">
        <v>163.58459999999999</v>
      </c>
      <c r="G439" s="158">
        <v>143.256</v>
      </c>
      <c r="H439" s="158">
        <v>35.959099999999999</v>
      </c>
      <c r="I439" s="158">
        <v>56.540500000000002</v>
      </c>
      <c r="J439" s="158">
        <v>44.228900000000003</v>
      </c>
      <c r="K439" s="158">
        <v>2.7187999999999999</v>
      </c>
      <c r="L439" s="158">
        <v>1.7664</v>
      </c>
      <c r="M439" s="158">
        <v>0.56730000000000003</v>
      </c>
      <c r="N439" s="158">
        <v>6.5525000000000002</v>
      </c>
      <c r="O439" s="158">
        <v>6.4211</v>
      </c>
      <c r="P439" s="158">
        <v>5.3213999999999997</v>
      </c>
      <c r="Q439" s="158">
        <v>9.827</v>
      </c>
      <c r="R439" s="158">
        <v>19.313600000000001</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44771</v>
      </c>
      <c r="E440" s="158">
        <v>61.382599999999996</v>
      </c>
      <c r="F440" s="158">
        <v>164.3794</v>
      </c>
      <c r="G440" s="158">
        <v>144.0197</v>
      </c>
      <c r="H440" s="158">
        <v>36.724699999999999</v>
      </c>
      <c r="I440" s="158">
        <v>57.315100000000001</v>
      </c>
      <c r="J440" s="158">
        <v>45.016199999999998</v>
      </c>
      <c r="K440" s="158">
        <v>3.4813999999999998</v>
      </c>
      <c r="L440" s="158">
        <v>2.5024999999999999</v>
      </c>
      <c r="M440" s="158">
        <v>1.2794000000000001</v>
      </c>
      <c r="N440" s="158">
        <v>7.3186</v>
      </c>
      <c r="O440" s="158">
        <v>7.1424000000000003</v>
      </c>
      <c r="P440" s="158">
        <v>6.0528000000000004</v>
      </c>
      <c r="Q440" s="158">
        <v>8.9929000000000006</v>
      </c>
      <c r="R440" s="158">
        <v>20.1633</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44771</v>
      </c>
      <c r="E441" s="158">
        <v>36.5291</v>
      </c>
      <c r="F441" s="158">
        <v>97.783500000000004</v>
      </c>
      <c r="G441" s="158">
        <v>84.4148</v>
      </c>
      <c r="H441" s="158">
        <v>23.385899999999999</v>
      </c>
      <c r="I441" s="158">
        <v>33.220399999999998</v>
      </c>
      <c r="J441" s="158">
        <v>26.1602</v>
      </c>
      <c r="K441" s="158">
        <v>2.1004999999999998</v>
      </c>
      <c r="L441" s="158">
        <v>2.1541999999999999</v>
      </c>
      <c r="M441" s="158">
        <v>2.077</v>
      </c>
      <c r="N441" s="158">
        <v>6.4615999999999998</v>
      </c>
      <c r="O441" s="158">
        <v>0.4597</v>
      </c>
      <c r="P441" s="158">
        <v>2.0939999999999999</v>
      </c>
      <c r="Q441" s="158">
        <v>7.1849999999999996</v>
      </c>
      <c r="R441" s="158">
        <v>14.866300000000001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44771</v>
      </c>
      <c r="E442" s="158">
        <v>39.0276</v>
      </c>
      <c r="F442" s="158">
        <v>98.652699999999996</v>
      </c>
      <c r="G442" s="158">
        <v>85.231700000000004</v>
      </c>
      <c r="H442" s="158">
        <v>24.160299999999999</v>
      </c>
      <c r="I442" s="158">
        <v>34.006100000000004</v>
      </c>
      <c r="J442" s="158">
        <v>26.951499999999999</v>
      </c>
      <c r="K442" s="158">
        <v>2.8786</v>
      </c>
      <c r="L442" s="158">
        <v>2.9359000000000002</v>
      </c>
      <c r="M442" s="158">
        <v>2.8637000000000001</v>
      </c>
      <c r="N442" s="158">
        <v>7.2873999999999999</v>
      </c>
      <c r="O442" s="158">
        <v>1.1718</v>
      </c>
      <c r="P442" s="158">
        <v>2.8527999999999998</v>
      </c>
      <c r="Q442" s="158">
        <v>6.4358000000000004</v>
      </c>
      <c r="R442" s="158">
        <v>15.752000000000001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44771</v>
      </c>
      <c r="E443" s="158">
        <v>47.157699999999998</v>
      </c>
      <c r="F443" s="158">
        <v>83.628200000000007</v>
      </c>
      <c r="G443" s="158">
        <v>76.615099999999998</v>
      </c>
      <c r="H443" s="158">
        <v>19.232700000000001</v>
      </c>
      <c r="I443" s="158">
        <v>30.709299999999999</v>
      </c>
      <c r="J443" s="158">
        <v>23.542999999999999</v>
      </c>
      <c r="K443" s="158">
        <v>3.1901000000000002</v>
      </c>
      <c r="L443" s="158">
        <v>2.5043000000000002</v>
      </c>
      <c r="M443" s="158">
        <v>1.9871000000000001</v>
      </c>
      <c r="N443" s="158">
        <v>4.0669000000000004</v>
      </c>
      <c r="O443" s="158">
        <v>7.5166000000000004</v>
      </c>
      <c r="P443" s="158">
        <v>6.6885000000000003</v>
      </c>
      <c r="Q443" s="158">
        <v>8.9641000000000002</v>
      </c>
      <c r="R443" s="158">
        <v>8.6706000000000003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44771</v>
      </c>
      <c r="E444" s="158">
        <v>49.298000000000002</v>
      </c>
      <c r="F444" s="158">
        <v>84.228800000000007</v>
      </c>
      <c r="G444" s="158">
        <v>77.241600000000005</v>
      </c>
      <c r="H444" s="158">
        <v>19.865100000000002</v>
      </c>
      <c r="I444" s="158">
        <v>31.336600000000001</v>
      </c>
      <c r="J444" s="158">
        <v>24.178599999999999</v>
      </c>
      <c r="K444" s="158">
        <v>3.8094000000000001</v>
      </c>
      <c r="L444" s="158">
        <v>3.1049000000000002</v>
      </c>
      <c r="M444" s="158">
        <v>2.5844999999999998</v>
      </c>
      <c r="N444" s="158">
        <v>4.6893000000000002</v>
      </c>
      <c r="O444" s="158">
        <v>8.1554000000000002</v>
      </c>
      <c r="P444" s="158">
        <v>7.2302999999999997</v>
      </c>
      <c r="Q444" s="158">
        <v>8.6379000000000001</v>
      </c>
      <c r="R444" s="158">
        <v>9.3425999999999991</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44771</v>
      </c>
      <c r="E445" s="158">
        <v>14.3287</v>
      </c>
      <c r="F445" s="158">
        <v>127.0432</v>
      </c>
      <c r="G445" s="158">
        <v>153.56549999999999</v>
      </c>
      <c r="H445" s="158">
        <v>31.779499999999999</v>
      </c>
      <c r="I445" s="158">
        <v>48.1631</v>
      </c>
      <c r="J445" s="158">
        <v>30.186499999999999</v>
      </c>
      <c r="K445" s="158">
        <v>-2.4539</v>
      </c>
      <c r="L445" s="158">
        <v>4.0800999999999998</v>
      </c>
      <c r="M445" s="158">
        <v>1.0903</v>
      </c>
      <c r="N445" s="158">
        <v>6.7975000000000003</v>
      </c>
      <c r="O445" s="158">
        <v>4.6182999999999996</v>
      </c>
      <c r="P445" s="158">
        <v>3.8746999999999998</v>
      </c>
      <c r="Q445" s="158">
        <v>4.8003</v>
      </c>
      <c r="R445" s="158">
        <v>16.843299999999999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44771</v>
      </c>
      <c r="E446" s="158">
        <v>15.713900000000001</v>
      </c>
      <c r="F446" s="158">
        <v>127.9679</v>
      </c>
      <c r="G446" s="158">
        <v>154.5454</v>
      </c>
      <c r="H446" s="158">
        <v>32.689500000000002</v>
      </c>
      <c r="I446" s="158">
        <v>49.105600000000003</v>
      </c>
      <c r="J446" s="158">
        <v>31.143799999999999</v>
      </c>
      <c r="K446" s="158">
        <v>-1.5257000000000001</v>
      </c>
      <c r="L446" s="158">
        <v>5.0853000000000002</v>
      </c>
      <c r="M446" s="158">
        <v>2.1114000000000002</v>
      </c>
      <c r="N446" s="158">
        <v>7.8872999999999998</v>
      </c>
      <c r="O446" s="158">
        <v>5.4676999999999998</v>
      </c>
      <c r="P446" s="158">
        <v>4.8319000000000001</v>
      </c>
      <c r="Q446" s="158">
        <v>6.0686</v>
      </c>
      <c r="R446" s="158">
        <v>17.908999999999999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44771</v>
      </c>
      <c r="E447" s="158">
        <v>28.748899999999999</v>
      </c>
      <c r="F447" s="158">
        <v>237.30009999999999</v>
      </c>
      <c r="G447" s="158">
        <v>165.58019999999999</v>
      </c>
      <c r="H447" s="158">
        <v>40.301900000000003</v>
      </c>
      <c r="I447" s="158">
        <v>79.701899999999995</v>
      </c>
      <c r="J447" s="158">
        <v>67.130700000000004</v>
      </c>
      <c r="K447" s="158">
        <v>2.5257000000000001</v>
      </c>
      <c r="L447" s="158">
        <v>2.5459999999999998</v>
      </c>
      <c r="M447" s="158">
        <v>2.5053000000000001</v>
      </c>
      <c r="N447" s="158">
        <v>5.6571999999999996</v>
      </c>
      <c r="O447" s="158">
        <v>13.965999999999999</v>
      </c>
      <c r="P447" s="158">
        <v>9.5472000000000001</v>
      </c>
      <c r="Q447" s="158">
        <v>10.676399999999999</v>
      </c>
      <c r="R447" s="158">
        <v>20.0656</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44771</v>
      </c>
      <c r="E448" s="158">
        <v>26.639600000000002</v>
      </c>
      <c r="F448" s="158">
        <v>236.3629</v>
      </c>
      <c r="G448" s="158">
        <v>164.79220000000001</v>
      </c>
      <c r="H448" s="158">
        <v>39.502600000000001</v>
      </c>
      <c r="I448" s="158">
        <v>78.898600000000002</v>
      </c>
      <c r="J448" s="158">
        <v>66.307199999999995</v>
      </c>
      <c r="K448" s="158">
        <v>1.7375</v>
      </c>
      <c r="L448" s="158">
        <v>1.7204999999999999</v>
      </c>
      <c r="M448" s="158">
        <v>1.6646000000000001</v>
      </c>
      <c r="N448" s="158">
        <v>4.8022999999999998</v>
      </c>
      <c r="O448" s="158">
        <v>13.097799999999999</v>
      </c>
      <c r="P448" s="158">
        <v>8.6701999999999995</v>
      </c>
      <c r="Q448" s="158">
        <v>9.7981999999999996</v>
      </c>
      <c r="R448" s="158">
        <v>19.1904</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44771</v>
      </c>
      <c r="E449" s="158">
        <v>17.411899999999999</v>
      </c>
      <c r="F449" s="158">
        <v>73.306700000000006</v>
      </c>
      <c r="G449" s="158">
        <v>68.724299999999999</v>
      </c>
      <c r="H449" s="158">
        <v>24.581800000000001</v>
      </c>
      <c r="I449" s="158">
        <v>26.989000000000001</v>
      </c>
      <c r="J449" s="158">
        <v>21.974399999999999</v>
      </c>
      <c r="K449" s="158">
        <v>1.6028</v>
      </c>
      <c r="L449" s="158">
        <v>0.2964</v>
      </c>
      <c r="M449" s="158">
        <v>0.20069999999999999</v>
      </c>
      <c r="N449" s="158">
        <v>1.9976</v>
      </c>
      <c r="O449" s="158">
        <v>5.4215</v>
      </c>
      <c r="P449" s="158">
        <v>4.8567</v>
      </c>
      <c r="Q449" s="158">
        <v>6.9512999999999998</v>
      </c>
      <c r="R449" s="158">
        <v>4.1816000000000004</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44771</v>
      </c>
      <c r="E450" s="158">
        <v>18.066400000000002</v>
      </c>
      <c r="F450" s="158">
        <v>73.891099999999994</v>
      </c>
      <c r="G450" s="158">
        <v>69.489800000000002</v>
      </c>
      <c r="H450" s="158">
        <v>25.347799999999999</v>
      </c>
      <c r="I450" s="158">
        <v>27.769100000000002</v>
      </c>
      <c r="J450" s="158">
        <v>22.748899999999999</v>
      </c>
      <c r="K450" s="158">
        <v>2.3559999999999999</v>
      </c>
      <c r="L450" s="158">
        <v>1.0488999999999999</v>
      </c>
      <c r="M450" s="158">
        <v>0.95330000000000004</v>
      </c>
      <c r="N450" s="158">
        <v>2.7633000000000001</v>
      </c>
      <c r="O450" s="158">
        <v>6.2126000000000001</v>
      </c>
      <c r="P450" s="158">
        <v>5.4612999999999996</v>
      </c>
      <c r="Q450" s="158">
        <v>7.4306000000000001</v>
      </c>
      <c r="R450" s="158">
        <v>4.9640000000000004</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44771</v>
      </c>
      <c r="E451" s="158">
        <v>80.254400000000004</v>
      </c>
      <c r="F451" s="158">
        <v>149.97120000000001</v>
      </c>
      <c r="G451" s="158">
        <v>137.80250000000001</v>
      </c>
      <c r="H451" s="158">
        <v>38.524999999999999</v>
      </c>
      <c r="I451" s="158">
        <v>57.975200000000001</v>
      </c>
      <c r="J451" s="158">
        <v>36.257100000000001</v>
      </c>
      <c r="K451" s="158">
        <v>3.8683000000000001</v>
      </c>
      <c r="L451" s="158">
        <v>5.5467000000000004</v>
      </c>
      <c r="M451" s="158">
        <v>3.5312000000000001</v>
      </c>
      <c r="N451" s="158">
        <v>7.0439999999999996</v>
      </c>
      <c r="O451" s="158">
        <v>12.855</v>
      </c>
      <c r="P451" s="158">
        <v>10.3468</v>
      </c>
      <c r="Q451" s="158">
        <v>11.831200000000001</v>
      </c>
      <c r="R451" s="158">
        <v>17.265599999999999</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44771</v>
      </c>
      <c r="E452" s="158">
        <v>85.855099999999993</v>
      </c>
      <c r="F452" s="158">
        <v>151.29230000000001</v>
      </c>
      <c r="G452" s="158">
        <v>139.16149999999999</v>
      </c>
      <c r="H452" s="158">
        <v>39.8581</v>
      </c>
      <c r="I452" s="158">
        <v>59.332900000000002</v>
      </c>
      <c r="J452" s="158">
        <v>37.626600000000003</v>
      </c>
      <c r="K452" s="158">
        <v>5.1620999999999997</v>
      </c>
      <c r="L452" s="158">
        <v>6.7248000000000001</v>
      </c>
      <c r="M452" s="158">
        <v>4.7130000000000001</v>
      </c>
      <c r="N452" s="158">
        <v>8.2922999999999991</v>
      </c>
      <c r="O452" s="158">
        <v>14.261900000000001</v>
      </c>
      <c r="P452" s="158">
        <v>11.375500000000001</v>
      </c>
      <c r="Q452" s="158">
        <v>11.928800000000001</v>
      </c>
      <c r="R452" s="158">
        <v>18.718399999999999</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44771</v>
      </c>
      <c r="E453" s="158">
        <v>35.850299999999997</v>
      </c>
      <c r="F453" s="158">
        <v>10.999000000000001</v>
      </c>
      <c r="G453" s="158">
        <v>24.2456</v>
      </c>
      <c r="H453" s="158">
        <v>15.5654</v>
      </c>
      <c r="I453" s="158">
        <v>11.1083</v>
      </c>
      <c r="J453" s="158">
        <v>14.1066</v>
      </c>
      <c r="K453" s="158">
        <v>2.8767999999999998</v>
      </c>
      <c r="L453" s="158">
        <v>2.597</v>
      </c>
      <c r="M453" s="158">
        <v>1.5028999999999999</v>
      </c>
      <c r="N453" s="158">
        <v>2.5528</v>
      </c>
      <c r="O453" s="158">
        <v>6.0784000000000002</v>
      </c>
      <c r="P453" s="158">
        <v>6.2241999999999997</v>
      </c>
      <c r="Q453" s="158">
        <v>7.0956999999999999</v>
      </c>
      <c r="R453" s="158">
        <v>4.2805999999999997</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44771</v>
      </c>
      <c r="E454" s="158">
        <v>37.080300000000001</v>
      </c>
      <c r="F454" s="158">
        <v>11.323499999999999</v>
      </c>
      <c r="G454" s="158">
        <v>24.559799999999999</v>
      </c>
      <c r="H454" s="158">
        <v>15.8964</v>
      </c>
      <c r="I454" s="158">
        <v>11.440300000000001</v>
      </c>
      <c r="J454" s="158">
        <v>14.4391</v>
      </c>
      <c r="K454" s="158">
        <v>3.21</v>
      </c>
      <c r="L454" s="158">
        <v>2.9315000000000002</v>
      </c>
      <c r="M454" s="158">
        <v>1.8371</v>
      </c>
      <c r="N454" s="158">
        <v>2.8919000000000001</v>
      </c>
      <c r="O454" s="158">
        <v>6.3869999999999996</v>
      </c>
      <c r="P454" s="158">
        <v>6.6919000000000004</v>
      </c>
      <c r="Q454" s="158">
        <v>8.2439999999999998</v>
      </c>
      <c r="R454" s="158">
        <v>4.5751999999999997</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44771</v>
      </c>
      <c r="E455" s="158">
        <v>44.697400000000002</v>
      </c>
      <c r="F455" s="158">
        <v>98.995000000000005</v>
      </c>
      <c r="G455" s="158">
        <v>77.192800000000005</v>
      </c>
      <c r="H455" s="158">
        <v>24.837499999999999</v>
      </c>
      <c r="I455" s="158">
        <v>28.218299999999999</v>
      </c>
      <c r="J455" s="158">
        <v>22.709399999999999</v>
      </c>
      <c r="K455" s="158">
        <v>0.53280000000000005</v>
      </c>
      <c r="L455" s="158">
        <v>3.2890000000000001</v>
      </c>
      <c r="M455" s="158">
        <v>2.7801</v>
      </c>
      <c r="N455" s="158">
        <v>4.4908000000000001</v>
      </c>
      <c r="O455" s="158">
        <v>8.5358999999999998</v>
      </c>
      <c r="P455" s="158">
        <v>7.5556999999999999</v>
      </c>
      <c r="Q455" s="158">
        <v>8.3714999999999993</v>
      </c>
      <c r="R455" s="158">
        <v>10.9947</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44771</v>
      </c>
      <c r="E456" s="158">
        <v>47.099400000000003</v>
      </c>
      <c r="F456" s="158">
        <v>100.1661</v>
      </c>
      <c r="G456" s="158">
        <v>78.358800000000002</v>
      </c>
      <c r="H456" s="158">
        <v>26.0015</v>
      </c>
      <c r="I456" s="158">
        <v>29.388500000000001</v>
      </c>
      <c r="J456" s="158">
        <v>23.902999999999999</v>
      </c>
      <c r="K456" s="158">
        <v>1.6220000000000001</v>
      </c>
      <c r="L456" s="158">
        <v>4.0702999999999996</v>
      </c>
      <c r="M456" s="158">
        <v>3.5358000000000001</v>
      </c>
      <c r="N456" s="158">
        <v>5.2496</v>
      </c>
      <c r="O456" s="158">
        <v>9.2114999999999991</v>
      </c>
      <c r="P456" s="158">
        <v>8.1568000000000005</v>
      </c>
      <c r="Q456" s="158">
        <v>8.9343000000000004</v>
      </c>
      <c r="R456" s="158">
        <v>11.6806</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44771</v>
      </c>
      <c r="E457" s="158">
        <v>37.143500000000003</v>
      </c>
      <c r="F457" s="158">
        <v>18.090199999999999</v>
      </c>
      <c r="G457" s="158">
        <v>13.773</v>
      </c>
      <c r="H457" s="158">
        <v>7.5494000000000003</v>
      </c>
      <c r="I457" s="158">
        <v>7.4404000000000003</v>
      </c>
      <c r="J457" s="158">
        <v>8.3905999999999992</v>
      </c>
      <c r="K457" s="158">
        <v>1.7264999999999999</v>
      </c>
      <c r="L457" s="158">
        <v>2.2324000000000002</v>
      </c>
      <c r="M457" s="158">
        <v>2.5527000000000002</v>
      </c>
      <c r="N457" s="158">
        <v>2.7334999999999998</v>
      </c>
      <c r="O457" s="158">
        <v>6.6292</v>
      </c>
      <c r="P457" s="158">
        <v>6.8651999999999997</v>
      </c>
      <c r="Q457" s="158">
        <v>8.0424000000000007</v>
      </c>
      <c r="R457" s="158">
        <v>3.8723999999999998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44771</v>
      </c>
      <c r="E458" s="158">
        <v>35.7119</v>
      </c>
      <c r="F458" s="158">
        <v>17.7927</v>
      </c>
      <c r="G458" s="158">
        <v>13.438000000000001</v>
      </c>
      <c r="H458" s="158">
        <v>7.2081999999999997</v>
      </c>
      <c r="I458" s="158">
        <v>7.0933999999999999</v>
      </c>
      <c r="J458" s="158">
        <v>8.0350999999999999</v>
      </c>
      <c r="K458" s="158">
        <v>1.3737999999999999</v>
      </c>
      <c r="L458" s="158">
        <v>1.8875999999999999</v>
      </c>
      <c r="M458" s="158">
        <v>2.2122999999999999</v>
      </c>
      <c r="N458" s="158">
        <v>2.3858999999999999</v>
      </c>
      <c r="O458" s="158">
        <v>6.2393000000000001</v>
      </c>
      <c r="P458" s="158">
        <v>6.4573</v>
      </c>
      <c r="Q458" s="158">
        <v>7.3765000000000001</v>
      </c>
      <c r="R458" s="158">
        <v>3.5047000000000001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44771</v>
      </c>
      <c r="E459" s="158">
        <v>27.374199999999998</v>
      </c>
      <c r="F459" s="158">
        <v>128.31989999999999</v>
      </c>
      <c r="G459" s="158">
        <v>136.17789999999999</v>
      </c>
      <c r="H459" s="158">
        <v>33.471600000000002</v>
      </c>
      <c r="I459" s="158">
        <v>50.365499999999997</v>
      </c>
      <c r="J459" s="158">
        <v>37.438699999999997</v>
      </c>
      <c r="K459" s="158">
        <v>3.9986000000000002</v>
      </c>
      <c r="L459" s="158">
        <v>1.1657</v>
      </c>
      <c r="M459" s="158">
        <v>0.79300000000000004</v>
      </c>
      <c r="N459" s="158">
        <v>4.0408999999999997</v>
      </c>
      <c r="O459" s="158">
        <v>7.4690000000000003</v>
      </c>
      <c r="P459" s="158">
        <v>6.6753999999999998</v>
      </c>
      <c r="Q459" s="158">
        <v>8.5424000000000007</v>
      </c>
      <c r="R459" s="158">
        <v>7.6212999999999997</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44771</v>
      </c>
      <c r="E460" s="158">
        <v>25.970500000000001</v>
      </c>
      <c r="F460" s="158">
        <v>127.63720000000001</v>
      </c>
      <c r="G460" s="158">
        <v>135.47730000000001</v>
      </c>
      <c r="H460" s="158">
        <v>32.7911</v>
      </c>
      <c r="I460" s="158">
        <v>49.677599999999998</v>
      </c>
      <c r="J460" s="158">
        <v>36.737499999999997</v>
      </c>
      <c r="K460" s="158">
        <v>3.3090000000000002</v>
      </c>
      <c r="L460" s="158">
        <v>0.50009999999999999</v>
      </c>
      <c r="M460" s="158">
        <v>0.15570000000000001</v>
      </c>
      <c r="N460" s="158">
        <v>3.3696999999999999</v>
      </c>
      <c r="O460" s="158">
        <v>6.7514000000000003</v>
      </c>
      <c r="P460" s="158">
        <v>5.9241999999999999</v>
      </c>
      <c r="Q460" s="158">
        <v>7.9549000000000003</v>
      </c>
      <c r="R460" s="158">
        <v>6.9183000000000003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44771</v>
      </c>
      <c r="E461" s="158">
        <v>30.337399999999999</v>
      </c>
      <c r="F461" s="158">
        <v>195.22470000000001</v>
      </c>
      <c r="G461" s="158">
        <v>198.3297</v>
      </c>
      <c r="H461" s="158">
        <v>46.228499999999997</v>
      </c>
      <c r="I461" s="158">
        <v>76.882599999999996</v>
      </c>
      <c r="J461" s="158">
        <v>58.413200000000003</v>
      </c>
      <c r="K461" s="158">
        <v>2.5238999999999998</v>
      </c>
      <c r="L461" s="158">
        <v>-1.4763999999999999</v>
      </c>
      <c r="M461" s="158">
        <v>-1.6904999999999999</v>
      </c>
      <c r="N461" s="158">
        <v>3.4016000000000002</v>
      </c>
      <c r="O461" s="158">
        <v>9.7807999999999993</v>
      </c>
      <c r="P461" s="158">
        <v>7.2775999999999996</v>
      </c>
      <c r="Q461" s="158">
        <v>9.1699000000000002</v>
      </c>
      <c r="R461" s="158">
        <v>12.6608</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44771</v>
      </c>
      <c r="E462" s="158">
        <v>28.863800000000001</v>
      </c>
      <c r="F462" s="158">
        <v>194.63650000000001</v>
      </c>
      <c r="G462" s="158">
        <v>197.69229999999999</v>
      </c>
      <c r="H462" s="158">
        <v>45.631</v>
      </c>
      <c r="I462" s="158">
        <v>76.271100000000004</v>
      </c>
      <c r="J462" s="158">
        <v>57.793500000000002</v>
      </c>
      <c r="K462" s="158">
        <v>1.9479</v>
      </c>
      <c r="L462" s="158">
        <v>-1.9772000000000001</v>
      </c>
      <c r="M462" s="158">
        <v>-2.2547000000000001</v>
      </c>
      <c r="N462" s="158">
        <v>2.7591000000000001</v>
      </c>
      <c r="O462" s="158">
        <v>9.0490999999999993</v>
      </c>
      <c r="P462" s="158">
        <v>6.5697000000000001</v>
      </c>
      <c r="Q462" s="158">
        <v>8.8733000000000004</v>
      </c>
      <c r="R462" s="158">
        <v>11.9221</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44771</v>
      </c>
      <c r="E463" s="158">
        <v>136.97</v>
      </c>
      <c r="F463" s="158">
        <v>300.92009999999999</v>
      </c>
      <c r="G463" s="158">
        <v>302.60539999999997</v>
      </c>
      <c r="H463" s="158">
        <v>73.504800000000003</v>
      </c>
      <c r="I463" s="158">
        <v>116.50620000000001</v>
      </c>
      <c r="J463" s="158">
        <v>83.281300000000002</v>
      </c>
      <c r="K463" s="158">
        <v>5.8319999999999999</v>
      </c>
      <c r="L463" s="158">
        <v>4.7039</v>
      </c>
      <c r="M463" s="158">
        <v>2.6377999999999999</v>
      </c>
      <c r="N463" s="158">
        <v>7.4821999999999997</v>
      </c>
      <c r="O463" s="158">
        <v>18.444500000000001</v>
      </c>
      <c r="P463" s="158">
        <v>12.9857</v>
      </c>
      <c r="Q463" s="158">
        <v>15.667999999999999</v>
      </c>
      <c r="R463" s="158">
        <v>21.671900000000001</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44771</v>
      </c>
      <c r="E464" s="158">
        <v>144.238</v>
      </c>
      <c r="F464" s="158">
        <v>301.83850000000001</v>
      </c>
      <c r="G464" s="158">
        <v>303.45769999999999</v>
      </c>
      <c r="H464" s="158">
        <v>74.321700000000007</v>
      </c>
      <c r="I464" s="158">
        <v>117.35680000000001</v>
      </c>
      <c r="J464" s="158">
        <v>84.152199999999993</v>
      </c>
      <c r="K464" s="158">
        <v>6.6748000000000003</v>
      </c>
      <c r="L464" s="158">
        <v>5.5777000000000001</v>
      </c>
      <c r="M464" s="158">
        <v>3.5112000000000001</v>
      </c>
      <c r="N464" s="158">
        <v>8.3885000000000005</v>
      </c>
      <c r="O464" s="158">
        <v>19.1953</v>
      </c>
      <c r="P464" s="158">
        <v>13.842700000000001</v>
      </c>
      <c r="Q464" s="158">
        <v>14.5898</v>
      </c>
      <c r="R464" s="158">
        <v>22.5852</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44771</v>
      </c>
      <c r="E465" s="158">
        <v>24.133700000000001</v>
      </c>
      <c r="F465" s="158">
        <v>187.4375</v>
      </c>
      <c r="G465" s="158">
        <v>184.96459999999999</v>
      </c>
      <c r="H465" s="158">
        <v>48.740400000000001</v>
      </c>
      <c r="I465" s="158">
        <v>71.717600000000004</v>
      </c>
      <c r="J465" s="158">
        <v>38.818899999999999</v>
      </c>
      <c r="K465" s="158">
        <v>3.5562999999999998</v>
      </c>
      <c r="L465" s="158">
        <v>5.4492000000000003</v>
      </c>
      <c r="M465" s="158">
        <v>2.972</v>
      </c>
      <c r="N465" s="158">
        <v>5.1022999999999996</v>
      </c>
      <c r="O465" s="158">
        <v>9.1484000000000005</v>
      </c>
      <c r="P465" s="158">
        <v>7.7990000000000004</v>
      </c>
      <c r="Q465" s="158">
        <v>9.1576000000000004</v>
      </c>
      <c r="R465" s="158">
        <v>8.8107000000000006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44771</v>
      </c>
      <c r="E466" s="158">
        <v>23.8355</v>
      </c>
      <c r="F466" s="158">
        <v>187.00980000000001</v>
      </c>
      <c r="G466" s="158">
        <v>184.57820000000001</v>
      </c>
      <c r="H466" s="158">
        <v>48.353000000000002</v>
      </c>
      <c r="I466" s="158">
        <v>71.334699999999998</v>
      </c>
      <c r="J466" s="158">
        <v>38.434199999999997</v>
      </c>
      <c r="K466" s="158">
        <v>3.1819000000000002</v>
      </c>
      <c r="L466" s="158">
        <v>5.069</v>
      </c>
      <c r="M466" s="158">
        <v>2.5937000000000001</v>
      </c>
      <c r="N466" s="158">
        <v>4.7134</v>
      </c>
      <c r="O466" s="158">
        <v>8.7978000000000005</v>
      </c>
      <c r="P466" s="158">
        <v>7.5392000000000001</v>
      </c>
      <c r="Q466" s="158">
        <v>8.9715000000000007</v>
      </c>
      <c r="R466" s="158">
        <v>8.4154</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123.09857499999998</v>
      </c>
      <c r="G467" s="160">
        <v>114.53764772727276</v>
      </c>
      <c r="H467" s="160">
        <v>31.139502272727267</v>
      </c>
      <c r="I467" s="160">
        <v>46.14438181818182</v>
      </c>
      <c r="J467" s="160">
        <v>35.064093181818187</v>
      </c>
      <c r="K467" s="160">
        <v>2.3426318181818178</v>
      </c>
      <c r="L467" s="160">
        <v>2.5015795454545464</v>
      </c>
      <c r="M467" s="160">
        <v>1.7022795454545452</v>
      </c>
      <c r="N467" s="160">
        <v>4.7629295454545444</v>
      </c>
      <c r="O467" s="160">
        <v>9.1012026315789463</v>
      </c>
      <c r="P467" s="160">
        <v>7.3554315789473677</v>
      </c>
      <c r="Q467" s="160">
        <v>8.7713772727272747</v>
      </c>
      <c r="R467" s="160">
        <v>11.814206818181821</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127.80255</v>
      </c>
      <c r="G468" s="160">
        <v>129.285</v>
      </c>
      <c r="H468" s="160">
        <v>28.890499999999999</v>
      </c>
      <c r="I468" s="160">
        <v>48.652650000000001</v>
      </c>
      <c r="J468" s="160">
        <v>31.733349999999998</v>
      </c>
      <c r="K468" s="160">
        <v>2.5247999999999999</v>
      </c>
      <c r="L468" s="160">
        <v>2.4874000000000001</v>
      </c>
      <c r="M468" s="160">
        <v>1.9121000000000001</v>
      </c>
      <c r="N468" s="160">
        <v>4.0467999999999993</v>
      </c>
      <c r="O468" s="160">
        <v>8.6668500000000002</v>
      </c>
      <c r="P468" s="160">
        <v>7.2212499999999995</v>
      </c>
      <c r="Q468" s="160">
        <v>8.4987500000000011</v>
      </c>
      <c r="R468" s="160">
        <v>10.87435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44771</v>
      </c>
      <c r="E471" s="158">
        <v>246.62</v>
      </c>
      <c r="F471" s="158">
        <v>1.2107000000000001</v>
      </c>
      <c r="G471" s="158">
        <v>3.0373999999999999</v>
      </c>
      <c r="H471" s="158">
        <v>1.7282999999999999</v>
      </c>
      <c r="I471" s="158">
        <v>6.0731000000000002</v>
      </c>
      <c r="J471" s="158">
        <v>9.0081000000000007</v>
      </c>
      <c r="K471" s="158">
        <v>-0.1053</v>
      </c>
      <c r="L471" s="158">
        <v>-0.42399999999999999</v>
      </c>
      <c r="M471" s="158">
        <v>-2.3906000000000001</v>
      </c>
      <c r="N471" s="158">
        <v>1.3895999999999999</v>
      </c>
      <c r="O471" s="158">
        <v>18.168800000000001</v>
      </c>
      <c r="P471" s="158">
        <v>7.4558999999999997</v>
      </c>
      <c r="Q471" s="158">
        <v>17.888500000000001</v>
      </c>
      <c r="R471" s="158">
        <v>25.6572</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44771</v>
      </c>
      <c r="E472" s="158">
        <v>264.73</v>
      </c>
      <c r="F472" s="158">
        <v>1.212</v>
      </c>
      <c r="G472" s="158">
        <v>3.0438999999999998</v>
      </c>
      <c r="H472" s="158">
        <v>1.7410000000000001</v>
      </c>
      <c r="I472" s="158">
        <v>6.1</v>
      </c>
      <c r="J472" s="158">
        <v>9.0725999999999996</v>
      </c>
      <c r="K472" s="158">
        <v>8.3199999999999996E-2</v>
      </c>
      <c r="L472" s="158">
        <v>-1.1299999999999999E-2</v>
      </c>
      <c r="M472" s="158">
        <v>-1.8137000000000001</v>
      </c>
      <c r="N472" s="158">
        <v>2.1493000000000002</v>
      </c>
      <c r="O472" s="158">
        <v>18.979800000000001</v>
      </c>
      <c r="P472" s="158">
        <v>8.2174999999999994</v>
      </c>
      <c r="Q472" s="158">
        <v>11.235799999999999</v>
      </c>
      <c r="R472" s="158">
        <v>26.547000000000001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44771</v>
      </c>
      <c r="E473" s="158">
        <v>14.74</v>
      </c>
      <c r="F473" s="158">
        <v>1.4382999999999999</v>
      </c>
      <c r="G473" s="158">
        <v>3.4096000000000002</v>
      </c>
      <c r="H473" s="158">
        <v>2.3397999999999999</v>
      </c>
      <c r="I473" s="158">
        <v>6.3032000000000004</v>
      </c>
      <c r="J473" s="158">
        <v>9.7134</v>
      </c>
      <c r="K473" s="158">
        <v>1.5430999999999999</v>
      </c>
      <c r="L473" s="158">
        <v>2.4891999999999999</v>
      </c>
      <c r="M473" s="158">
        <v>3.3298000000000001</v>
      </c>
      <c r="N473" s="158">
        <v>14.7796</v>
      </c>
      <c r="O473" s="158"/>
      <c r="P473" s="158"/>
      <c r="Q473" s="158">
        <v>27.2315</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44771</v>
      </c>
      <c r="E474" s="158">
        <v>14.348000000000001</v>
      </c>
      <c r="F474" s="158">
        <v>1.4351</v>
      </c>
      <c r="G474" s="158">
        <v>3.4016000000000002</v>
      </c>
      <c r="H474" s="158">
        <v>2.3102999999999998</v>
      </c>
      <c r="I474" s="158">
        <v>6.2420999999999998</v>
      </c>
      <c r="J474" s="158">
        <v>9.5685000000000002</v>
      </c>
      <c r="K474" s="158">
        <v>1.1419999999999999</v>
      </c>
      <c r="L474" s="158">
        <v>1.6795</v>
      </c>
      <c r="M474" s="158">
        <v>2.0556000000000001</v>
      </c>
      <c r="N474" s="158">
        <v>12.8786</v>
      </c>
      <c r="O474" s="158"/>
      <c r="P474" s="158"/>
      <c r="Q474" s="158">
        <v>25.1204</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44771</v>
      </c>
      <c r="E475" s="158">
        <v>27.15</v>
      </c>
      <c r="F475" s="158">
        <v>1.7998000000000001</v>
      </c>
      <c r="G475" s="158">
        <v>3.7446999999999999</v>
      </c>
      <c r="H475" s="158">
        <v>2.4527999999999999</v>
      </c>
      <c r="I475" s="158">
        <v>7.0583999999999998</v>
      </c>
      <c r="J475" s="158">
        <v>7.3122999999999996</v>
      </c>
      <c r="K475" s="158">
        <v>1.0044999999999999</v>
      </c>
      <c r="L475" s="158">
        <v>0.9294</v>
      </c>
      <c r="M475" s="158">
        <v>2.9188999999999998</v>
      </c>
      <c r="N475" s="158">
        <v>15.335599999999999</v>
      </c>
      <c r="O475" s="158">
        <v>20.137599999999999</v>
      </c>
      <c r="P475" s="158">
        <v>9.5227000000000004</v>
      </c>
      <c r="Q475" s="158">
        <v>12.939500000000001</v>
      </c>
      <c r="R475" s="158">
        <v>36.507100000000001</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44771</v>
      </c>
      <c r="E476" s="158">
        <v>29.07</v>
      </c>
      <c r="F476" s="158">
        <v>1.8213999999999999</v>
      </c>
      <c r="G476" s="158">
        <v>3.7844000000000002</v>
      </c>
      <c r="H476" s="158">
        <v>2.5034999999999998</v>
      </c>
      <c r="I476" s="158">
        <v>7.1508000000000003</v>
      </c>
      <c r="J476" s="158">
        <v>7.4676999999999998</v>
      </c>
      <c r="K476" s="158">
        <v>1.3952</v>
      </c>
      <c r="L476" s="158">
        <v>1.7144999999999999</v>
      </c>
      <c r="M476" s="158">
        <v>4.0444000000000004</v>
      </c>
      <c r="N476" s="158">
        <v>16.934799999999999</v>
      </c>
      <c r="O476" s="158">
        <v>21.3477</v>
      </c>
      <c r="P476" s="158">
        <v>10.557499999999999</v>
      </c>
      <c r="Q476" s="158">
        <v>13.883599999999999</v>
      </c>
      <c r="R476" s="158">
        <v>38.066299999999998</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44771</v>
      </c>
      <c r="E477" s="158">
        <v>17.399999999999999</v>
      </c>
      <c r="F477" s="158">
        <v>1.3394999999999999</v>
      </c>
      <c r="G477" s="158">
        <v>3.6949000000000001</v>
      </c>
      <c r="H477" s="158">
        <v>2.1126999999999998</v>
      </c>
      <c r="I477" s="158">
        <v>5.9038000000000004</v>
      </c>
      <c r="J477" s="158">
        <v>8.8861000000000008</v>
      </c>
      <c r="K477" s="158">
        <v>-0.91120000000000001</v>
      </c>
      <c r="L477" s="158">
        <v>-1.6393</v>
      </c>
      <c r="M477" s="158">
        <v>-2.0821999999999998</v>
      </c>
      <c r="N477" s="158">
        <v>7.7398999999999996</v>
      </c>
      <c r="O477" s="158">
        <v>20.498100000000001</v>
      </c>
      <c r="P477" s="158"/>
      <c r="Q477" s="158">
        <v>16.6051</v>
      </c>
      <c r="R477" s="158">
        <v>24.420400000000001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44771</v>
      </c>
      <c r="E478" s="158">
        <v>16.62</v>
      </c>
      <c r="F478" s="158">
        <v>1.3414999999999999</v>
      </c>
      <c r="G478" s="158">
        <v>3.6806000000000001</v>
      </c>
      <c r="H478" s="158">
        <v>2.0884999999999998</v>
      </c>
      <c r="I478" s="158">
        <v>5.8598999999999997</v>
      </c>
      <c r="J478" s="158">
        <v>8.7696000000000005</v>
      </c>
      <c r="K478" s="158">
        <v>-1.1891</v>
      </c>
      <c r="L478" s="158">
        <v>-2.1200999999999999</v>
      </c>
      <c r="M478" s="158">
        <v>-2.7501000000000002</v>
      </c>
      <c r="N478" s="158">
        <v>6.6752000000000002</v>
      </c>
      <c r="O478" s="158">
        <v>19.112300000000001</v>
      </c>
      <c r="P478" s="158"/>
      <c r="Q478" s="158">
        <v>15.1313</v>
      </c>
      <c r="R478" s="158">
        <v>23.199400000000001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44771</v>
      </c>
      <c r="E479" s="158">
        <v>84.127700000000004</v>
      </c>
      <c r="F479" s="158">
        <v>1.1243000000000001</v>
      </c>
      <c r="G479" s="158">
        <v>2.9628999999999999</v>
      </c>
      <c r="H479" s="158">
        <v>1.8992</v>
      </c>
      <c r="I479" s="158">
        <v>5.1994999999999996</v>
      </c>
      <c r="J479" s="158">
        <v>7.0579999999999998</v>
      </c>
      <c r="K479" s="158">
        <v>6.5100000000000005E-2</v>
      </c>
      <c r="L479" s="158">
        <v>-0.33900000000000002</v>
      </c>
      <c r="M479" s="158">
        <v>-1.2354000000000001</v>
      </c>
      <c r="N479" s="158">
        <v>4.9759000000000002</v>
      </c>
      <c r="O479" s="158">
        <v>19.358699999999999</v>
      </c>
      <c r="P479" s="158">
        <v>12.125500000000001</v>
      </c>
      <c r="Q479" s="158">
        <v>12.712199999999999</v>
      </c>
      <c r="R479" s="158">
        <v>25.398599999999998</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44771</v>
      </c>
      <c r="E480" s="158">
        <v>88.554400000000001</v>
      </c>
      <c r="F480" s="158">
        <v>1.1264000000000001</v>
      </c>
      <c r="G480" s="158">
        <v>2.9693999999999998</v>
      </c>
      <c r="H480" s="158">
        <v>1.9144000000000001</v>
      </c>
      <c r="I480" s="158">
        <v>5.2309999999999999</v>
      </c>
      <c r="J480" s="158">
        <v>7.1271000000000004</v>
      </c>
      <c r="K480" s="158">
        <v>0.27900000000000003</v>
      </c>
      <c r="L480" s="158">
        <v>0.1045</v>
      </c>
      <c r="M480" s="158">
        <v>-0.66810000000000003</v>
      </c>
      <c r="N480" s="158">
        <v>5.6986999999999997</v>
      </c>
      <c r="O480" s="158">
        <v>20.0321</v>
      </c>
      <c r="P480" s="158">
        <v>12.7811</v>
      </c>
      <c r="Q480" s="158">
        <v>13.441800000000001</v>
      </c>
      <c r="R480" s="158">
        <v>26.123000000000001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44771</v>
      </c>
      <c r="E481" s="158">
        <v>83.523300000000006</v>
      </c>
      <c r="F481" s="158">
        <v>0.79869999999999997</v>
      </c>
      <c r="G481" s="158">
        <v>2.0385</v>
      </c>
      <c r="H481" s="158">
        <v>0.83150000000000002</v>
      </c>
      <c r="I481" s="158">
        <v>3.0063</v>
      </c>
      <c r="J481" s="158">
        <v>4.9493</v>
      </c>
      <c r="K481" s="158">
        <v>0.26790000000000003</v>
      </c>
      <c r="L481" s="158">
        <v>2.5377000000000001</v>
      </c>
      <c r="M481" s="158">
        <v>4.4706999999999999</v>
      </c>
      <c r="N481" s="158">
        <v>12.785</v>
      </c>
      <c r="O481" s="158">
        <v>23.019300000000001</v>
      </c>
      <c r="P481" s="158">
        <v>13.525700000000001</v>
      </c>
      <c r="Q481" s="158">
        <v>13.9916</v>
      </c>
      <c r="R481" s="158">
        <v>39.051900000000003</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44771</v>
      </c>
      <c r="E482" s="158">
        <v>89.194199999999995</v>
      </c>
      <c r="F482" s="158">
        <v>0.80049999999999999</v>
      </c>
      <c r="G482" s="158">
        <v>2.0442</v>
      </c>
      <c r="H482" s="158">
        <v>0.84470000000000001</v>
      </c>
      <c r="I482" s="158">
        <v>3.0333000000000001</v>
      </c>
      <c r="J482" s="158">
        <v>5.0098000000000003</v>
      </c>
      <c r="K482" s="158">
        <v>0.44309999999999999</v>
      </c>
      <c r="L482" s="158">
        <v>2.8868</v>
      </c>
      <c r="M482" s="158">
        <v>5.0011999999999999</v>
      </c>
      <c r="N482" s="158">
        <v>13.5601</v>
      </c>
      <c r="O482" s="158">
        <v>24.065000000000001</v>
      </c>
      <c r="P482" s="158">
        <v>14.4057</v>
      </c>
      <c r="Q482" s="158">
        <v>15.0062</v>
      </c>
      <c r="R482" s="158">
        <v>40.120800000000003</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44771</v>
      </c>
      <c r="E483" s="158">
        <v>107.35760000000001</v>
      </c>
      <c r="F483" s="158">
        <v>1.5122</v>
      </c>
      <c r="G483" s="158">
        <v>3.6623999999999999</v>
      </c>
      <c r="H483" s="158">
        <v>2.0390000000000001</v>
      </c>
      <c r="I483" s="158">
        <v>6.1150000000000002</v>
      </c>
      <c r="J483" s="158">
        <v>8.0060000000000002</v>
      </c>
      <c r="K483" s="158">
        <v>-0.80449999999999999</v>
      </c>
      <c r="L483" s="158">
        <v>-1.1225000000000001</v>
      </c>
      <c r="M483" s="158">
        <v>-5.1557000000000004</v>
      </c>
      <c r="N483" s="158">
        <v>2.7682000000000002</v>
      </c>
      <c r="O483" s="158">
        <v>18.4282</v>
      </c>
      <c r="P483" s="158">
        <v>12.257999999999999</v>
      </c>
      <c r="Q483" s="158">
        <v>12.481400000000001</v>
      </c>
      <c r="R483" s="158">
        <v>25.028500000000001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44771</v>
      </c>
      <c r="E484" s="158">
        <v>101.2718</v>
      </c>
      <c r="F484" s="158">
        <v>1.5103</v>
      </c>
      <c r="G484" s="158">
        <v>3.6566999999999998</v>
      </c>
      <c r="H484" s="158">
        <v>2.0268000000000002</v>
      </c>
      <c r="I484" s="158">
        <v>6.0895000000000001</v>
      </c>
      <c r="J484" s="158">
        <v>7.9507000000000003</v>
      </c>
      <c r="K484" s="158">
        <v>-0.95699999999999996</v>
      </c>
      <c r="L484" s="158">
        <v>-1.4254</v>
      </c>
      <c r="M484" s="158">
        <v>-5.5906000000000002</v>
      </c>
      <c r="N484" s="158">
        <v>2.1404000000000001</v>
      </c>
      <c r="O484" s="158">
        <v>17.749500000000001</v>
      </c>
      <c r="P484" s="158">
        <v>11.5886</v>
      </c>
      <c r="Q484" s="158">
        <v>14.364599999999999</v>
      </c>
      <c r="R484" s="158">
        <v>24.291699999999999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1.3193357142857143</v>
      </c>
      <c r="G485" s="160">
        <v>3.2236571428571428</v>
      </c>
      <c r="H485" s="160">
        <v>1.9166071428571427</v>
      </c>
      <c r="I485" s="160">
        <v>5.6689928571428565</v>
      </c>
      <c r="J485" s="160">
        <v>7.8499428571428567</v>
      </c>
      <c r="K485" s="160">
        <v>0.16114285714285717</v>
      </c>
      <c r="L485" s="160">
        <v>0.37571428571428572</v>
      </c>
      <c r="M485" s="160">
        <v>9.5857142857143397E-3</v>
      </c>
      <c r="N485" s="160">
        <v>8.5579214285714293</v>
      </c>
      <c r="O485" s="160">
        <v>20.074758333333335</v>
      </c>
      <c r="P485" s="160">
        <v>11.243819999999999</v>
      </c>
      <c r="Q485" s="160">
        <v>15.859535714285716</v>
      </c>
      <c r="R485" s="160">
        <v>29.534324999999995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1.3405</v>
      </c>
      <c r="G486" s="160">
        <v>3.4056000000000002</v>
      </c>
      <c r="H486" s="160">
        <v>2.0329000000000002</v>
      </c>
      <c r="I486" s="160">
        <v>6.0813000000000006</v>
      </c>
      <c r="J486" s="160">
        <v>7.9783500000000007</v>
      </c>
      <c r="K486" s="160">
        <v>0.17555000000000001</v>
      </c>
      <c r="L486" s="160">
        <v>4.6600000000000003E-2</v>
      </c>
      <c r="M486" s="160">
        <v>-0.9517500000000001</v>
      </c>
      <c r="N486" s="160">
        <v>7.2075499999999995</v>
      </c>
      <c r="O486" s="160">
        <v>19.695399999999999</v>
      </c>
      <c r="P486" s="160">
        <v>11.857050000000001</v>
      </c>
      <c r="Q486" s="160">
        <v>14.178100000000001</v>
      </c>
      <c r="R486" s="160">
        <v>25.8901</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44771</v>
      </c>
      <c r="E489" s="158">
        <v>39.2423</v>
      </c>
      <c r="F489" s="158">
        <v>32.583199999999998</v>
      </c>
      <c r="G489" s="158">
        <v>21.026</v>
      </c>
      <c r="H489" s="158">
        <v>15.3254</v>
      </c>
      <c r="I489" s="158">
        <v>17.368600000000001</v>
      </c>
      <c r="J489" s="158">
        <v>46.710700000000003</v>
      </c>
      <c r="K489" s="158">
        <v>14.342700000000001</v>
      </c>
      <c r="L489" s="158">
        <v>8.0844000000000005</v>
      </c>
      <c r="M489" s="158">
        <v>6.3388</v>
      </c>
      <c r="N489" s="158">
        <v>6.2918000000000003</v>
      </c>
      <c r="O489" s="158">
        <v>4.8048000000000002</v>
      </c>
      <c r="P489" s="158">
        <v>4.7577999999999996</v>
      </c>
      <c r="Q489" s="158">
        <v>7.6138000000000003</v>
      </c>
      <c r="R489" s="158">
        <v>6.4180999999999999</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44771</v>
      </c>
      <c r="E490" s="158">
        <v>25.736799999999999</v>
      </c>
      <c r="F490" s="158">
        <v>32.079599999999999</v>
      </c>
      <c r="G490" s="158">
        <v>20.456499999999998</v>
      </c>
      <c r="H490" s="158">
        <v>14.750400000000001</v>
      </c>
      <c r="I490" s="158">
        <v>16.771100000000001</v>
      </c>
      <c r="J490" s="158">
        <v>46.091000000000001</v>
      </c>
      <c r="K490" s="158">
        <v>13.717700000000001</v>
      </c>
      <c r="L490" s="158">
        <v>7.4489000000000001</v>
      </c>
      <c r="M490" s="158">
        <v>5.7035999999999998</v>
      </c>
      <c r="N490" s="158">
        <v>5.6454000000000004</v>
      </c>
      <c r="O490" s="158">
        <v>4.1997999999999998</v>
      </c>
      <c r="P490" s="158">
        <v>4.1719999999999997</v>
      </c>
      <c r="Q490" s="158">
        <v>7.3578999999999999</v>
      </c>
      <c r="R490" s="158">
        <v>5.7988999999999997</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44771</v>
      </c>
      <c r="E491" s="158">
        <v>37.214700000000001</v>
      </c>
      <c r="F491" s="158">
        <v>32.002000000000002</v>
      </c>
      <c r="G491" s="158">
        <v>20.434799999999999</v>
      </c>
      <c r="H491" s="158">
        <v>14.7254</v>
      </c>
      <c r="I491" s="158">
        <v>16.7666</v>
      </c>
      <c r="J491" s="158">
        <v>46.0929</v>
      </c>
      <c r="K491" s="158">
        <v>13.7216</v>
      </c>
      <c r="L491" s="158">
        <v>7.4591000000000003</v>
      </c>
      <c r="M491" s="158">
        <v>5.7106000000000003</v>
      </c>
      <c r="N491" s="158">
        <v>5.6547999999999998</v>
      </c>
      <c r="O491" s="158">
        <v>4.2080000000000002</v>
      </c>
      <c r="P491" s="158">
        <v>4.1771000000000003</v>
      </c>
      <c r="Q491" s="158">
        <v>7.6413000000000002</v>
      </c>
      <c r="R491" s="158">
        <v>5.8090999999999999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44771</v>
      </c>
      <c r="E492" s="158">
        <v>0.59440000000000004</v>
      </c>
      <c r="F492" s="158">
        <v>0</v>
      </c>
      <c r="G492" s="158">
        <v>0</v>
      </c>
      <c r="H492" s="158">
        <v>0</v>
      </c>
      <c r="I492" s="158">
        <v>0.43869999999999998</v>
      </c>
      <c r="J492" s="158">
        <v>0.40949999999999998</v>
      </c>
      <c r="K492" s="158">
        <v>0.40529999999999999</v>
      </c>
      <c r="L492" s="158">
        <v>-118.4682</v>
      </c>
      <c r="M492" s="158">
        <v>-78.978800000000007</v>
      </c>
      <c r="N492" s="158">
        <v>-59.071800000000003</v>
      </c>
      <c r="O492" s="158"/>
      <c r="P492" s="158"/>
      <c r="Q492" s="158">
        <v>-35.3369</v>
      </c>
      <c r="R492" s="158">
        <v>-36.024900000000002</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44771</v>
      </c>
      <c r="E493" s="158">
        <v>0.39589999999999997</v>
      </c>
      <c r="F493" s="158">
        <v>0</v>
      </c>
      <c r="G493" s="158">
        <v>0</v>
      </c>
      <c r="H493" s="158">
        <v>0</v>
      </c>
      <c r="I493" s="158">
        <v>0</v>
      </c>
      <c r="J493" s="158">
        <v>0.30740000000000001</v>
      </c>
      <c r="K493" s="158">
        <v>0.40570000000000001</v>
      </c>
      <c r="L493" s="158">
        <v>-118.47629999999999</v>
      </c>
      <c r="M493" s="158">
        <v>-78.984200000000001</v>
      </c>
      <c r="N493" s="158">
        <v>-59.075899999999997</v>
      </c>
      <c r="O493" s="158"/>
      <c r="P493" s="158"/>
      <c r="Q493" s="158">
        <v>-35.337800000000001</v>
      </c>
      <c r="R493" s="158">
        <v>-36.027999999999999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44771</v>
      </c>
      <c r="E494" s="158">
        <v>0.57240000000000002</v>
      </c>
      <c r="F494" s="158">
        <v>0</v>
      </c>
      <c r="G494" s="158">
        <v>0</v>
      </c>
      <c r="H494" s="158">
        <v>0.91110000000000002</v>
      </c>
      <c r="I494" s="158">
        <v>0.4556</v>
      </c>
      <c r="J494" s="158">
        <v>0.42530000000000001</v>
      </c>
      <c r="K494" s="158">
        <v>0.4209</v>
      </c>
      <c r="L494" s="158">
        <v>-118.4654</v>
      </c>
      <c r="M494" s="158">
        <v>-78.977000000000004</v>
      </c>
      <c r="N494" s="158">
        <v>-59.070399999999999</v>
      </c>
      <c r="O494" s="158"/>
      <c r="P494" s="158"/>
      <c r="Q494" s="158">
        <v>-35.3352</v>
      </c>
      <c r="R494" s="158">
        <v>-36.023800000000001</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44771</v>
      </c>
      <c r="E495" s="158">
        <v>25.816500000000001</v>
      </c>
      <c r="F495" s="158">
        <v>53.804499999999997</v>
      </c>
      <c r="G495" s="158">
        <v>30.1892</v>
      </c>
      <c r="H495" s="158">
        <v>22.5364</v>
      </c>
      <c r="I495" s="158">
        <v>10.555400000000001</v>
      </c>
      <c r="J495" s="158">
        <v>16.096900000000002</v>
      </c>
      <c r="K495" s="158">
        <v>-0.20499999999999999</v>
      </c>
      <c r="L495" s="158">
        <v>0.48199999999999998</v>
      </c>
      <c r="M495" s="158">
        <v>0.43490000000000001</v>
      </c>
      <c r="N495" s="158">
        <v>2.1255000000000002</v>
      </c>
      <c r="O495" s="158">
        <v>6.5430000000000001</v>
      </c>
      <c r="P495" s="158">
        <v>6.9676999999999998</v>
      </c>
      <c r="Q495" s="158">
        <v>8.6585000000000001</v>
      </c>
      <c r="R495" s="158">
        <v>3.0703999999999998</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44771</v>
      </c>
      <c r="E496" s="158">
        <v>23.736699999999999</v>
      </c>
      <c r="F496" s="158">
        <v>53.282200000000003</v>
      </c>
      <c r="G496" s="158">
        <v>29.8017</v>
      </c>
      <c r="H496" s="158">
        <v>22.1266</v>
      </c>
      <c r="I496" s="158">
        <v>10.1442</v>
      </c>
      <c r="J496" s="158">
        <v>15.679</v>
      </c>
      <c r="K496" s="158">
        <v>-0.61409999999999998</v>
      </c>
      <c r="L496" s="158">
        <v>8.8800000000000004E-2</v>
      </c>
      <c r="M496" s="158">
        <v>0.04</v>
      </c>
      <c r="N496" s="158">
        <v>1.7183999999999999</v>
      </c>
      <c r="O496" s="158">
        <v>6.0646000000000004</v>
      </c>
      <c r="P496" s="158">
        <v>6.3192000000000004</v>
      </c>
      <c r="Q496" s="158">
        <v>7.9771999999999998</v>
      </c>
      <c r="R496" s="158">
        <v>2.6522000000000001</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44771</v>
      </c>
      <c r="E497" s="158">
        <v>36.886099999999999</v>
      </c>
      <c r="F497" s="158">
        <v>43.7898</v>
      </c>
      <c r="G497" s="158">
        <v>29.228300000000001</v>
      </c>
      <c r="H497" s="158">
        <v>16.6204</v>
      </c>
      <c r="I497" s="158">
        <v>13.591699999999999</v>
      </c>
      <c r="J497" s="158">
        <v>13.116</v>
      </c>
      <c r="K497" s="158">
        <v>2.1998000000000002</v>
      </c>
      <c r="L497" s="158">
        <v>2.1642000000000001</v>
      </c>
      <c r="M497" s="158">
        <v>1.2261</v>
      </c>
      <c r="N497" s="158">
        <v>2.0752000000000002</v>
      </c>
      <c r="O497" s="158">
        <v>4.1482999999999999</v>
      </c>
      <c r="P497" s="158">
        <v>4.5400999999999998</v>
      </c>
      <c r="Q497" s="158">
        <v>7.5830000000000002</v>
      </c>
      <c r="R497" s="158">
        <v>1.8116000000000001</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44771</v>
      </c>
      <c r="E498" s="158">
        <v>39.930500000000002</v>
      </c>
      <c r="F498" s="158">
        <v>44.753700000000002</v>
      </c>
      <c r="G498" s="158">
        <v>30.209299999999999</v>
      </c>
      <c r="H498" s="158">
        <v>17.596599999999999</v>
      </c>
      <c r="I498" s="158">
        <v>14.5693</v>
      </c>
      <c r="J498" s="158">
        <v>14.1014</v>
      </c>
      <c r="K498" s="158">
        <v>3.2372999999999998</v>
      </c>
      <c r="L498" s="158">
        <v>3.2683</v>
      </c>
      <c r="M498" s="158">
        <v>2.3652000000000002</v>
      </c>
      <c r="N498" s="158">
        <v>3.2706</v>
      </c>
      <c r="O498" s="158">
        <v>5.2716000000000003</v>
      </c>
      <c r="P498" s="158">
        <v>5.6322999999999999</v>
      </c>
      <c r="Q498" s="158">
        <v>7.9518000000000004</v>
      </c>
      <c r="R498" s="158">
        <v>3.0373000000000001</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44771</v>
      </c>
      <c r="E499" s="158">
        <v>25.975100000000001</v>
      </c>
      <c r="F499" s="158">
        <v>43.753900000000002</v>
      </c>
      <c r="G499" s="158">
        <v>29.2042</v>
      </c>
      <c r="H499" s="158">
        <v>16.614000000000001</v>
      </c>
      <c r="I499" s="158">
        <v>13.590400000000001</v>
      </c>
      <c r="J499" s="158">
        <v>13.1145</v>
      </c>
      <c r="K499" s="158">
        <v>2.4531999999999998</v>
      </c>
      <c r="L499" s="158">
        <v>2.6107999999999998</v>
      </c>
      <c r="M499" s="158">
        <v>1.7495000000000001</v>
      </c>
      <c r="N499" s="158">
        <v>2.6684000000000001</v>
      </c>
      <c r="O499" s="158">
        <v>4.7178000000000004</v>
      </c>
      <c r="P499" s="158">
        <v>5.1318999999999999</v>
      </c>
      <c r="Q499" s="158">
        <v>7.3475999999999999</v>
      </c>
      <c r="R499" s="158">
        <v>2.4763000000000002</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44771</v>
      </c>
      <c r="E502" s="158">
        <v>26.087900000000001</v>
      </c>
      <c r="F502" s="158">
        <v>40.479300000000002</v>
      </c>
      <c r="G502" s="158">
        <v>28.609100000000002</v>
      </c>
      <c r="H502" s="158">
        <v>17.889900000000001</v>
      </c>
      <c r="I502" s="158">
        <v>14.683</v>
      </c>
      <c r="J502" s="158">
        <v>12.7333</v>
      </c>
      <c r="K502" s="158">
        <v>3.3456000000000001</v>
      </c>
      <c r="L502" s="158">
        <v>2.1413000000000002</v>
      </c>
      <c r="M502" s="158">
        <v>2.1225999999999998</v>
      </c>
      <c r="N502" s="158">
        <v>2.6472000000000002</v>
      </c>
      <c r="O502" s="158">
        <v>5.0270000000000001</v>
      </c>
      <c r="P502" s="158">
        <v>5.4234999999999998</v>
      </c>
      <c r="Q502" s="158">
        <v>7.9260999999999999</v>
      </c>
      <c r="R502" s="158">
        <v>2.6448999999999998</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44771</v>
      </c>
      <c r="E503" s="158">
        <v>24.418500000000002</v>
      </c>
      <c r="F503" s="158">
        <v>39.504600000000003</v>
      </c>
      <c r="G503" s="158">
        <v>27.566099999999999</v>
      </c>
      <c r="H503" s="158">
        <v>16.816800000000001</v>
      </c>
      <c r="I503" s="158">
        <v>13.5982</v>
      </c>
      <c r="J503" s="158">
        <v>11.6349</v>
      </c>
      <c r="K503" s="158">
        <v>2.2530999999999999</v>
      </c>
      <c r="L503" s="158">
        <v>1.0643</v>
      </c>
      <c r="M503" s="158">
        <v>1.0279</v>
      </c>
      <c r="N503" s="158">
        <v>1.5445</v>
      </c>
      <c r="O503" s="158">
        <v>4.0297000000000001</v>
      </c>
      <c r="P503" s="158">
        <v>4.5098000000000003</v>
      </c>
      <c r="Q503" s="158">
        <v>7.0107999999999997</v>
      </c>
      <c r="R503" s="158">
        <v>1.6012</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44771</v>
      </c>
      <c r="E504" s="158">
        <v>2822.2383</v>
      </c>
      <c r="F504" s="158">
        <v>16.073699999999999</v>
      </c>
      <c r="G504" s="158">
        <v>9.5119000000000007</v>
      </c>
      <c r="H504" s="158">
        <v>7.4448999999999996</v>
      </c>
      <c r="I504" s="158">
        <v>6.2007000000000003</v>
      </c>
      <c r="J504" s="158">
        <v>6.1783999999999999</v>
      </c>
      <c r="K504" s="158">
        <v>1.7107000000000001</v>
      </c>
      <c r="L504" s="158">
        <v>1.3130999999999999</v>
      </c>
      <c r="M504" s="158">
        <v>1.488</v>
      </c>
      <c r="N504" s="158">
        <v>2.8439999999999999</v>
      </c>
      <c r="O504" s="158">
        <v>6.9504000000000001</v>
      </c>
      <c r="P504" s="158">
        <v>6.5392000000000001</v>
      </c>
      <c r="Q504" s="158">
        <v>8.1361000000000008</v>
      </c>
      <c r="R504" s="158">
        <v>2.8944999999999999</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44771</v>
      </c>
      <c r="E505" s="158">
        <v>2699.4692</v>
      </c>
      <c r="F505" s="158">
        <v>15.423400000000001</v>
      </c>
      <c r="G505" s="158">
        <v>8.8614999999999995</v>
      </c>
      <c r="H505" s="158">
        <v>6.7942</v>
      </c>
      <c r="I505" s="158">
        <v>5.5491999999999999</v>
      </c>
      <c r="J505" s="158">
        <v>5.5252999999999997</v>
      </c>
      <c r="K505" s="158">
        <v>1.0616000000000001</v>
      </c>
      <c r="L505" s="158">
        <v>0.67600000000000005</v>
      </c>
      <c r="M505" s="158">
        <v>0.84589999999999999</v>
      </c>
      <c r="N505" s="158">
        <v>2.1920000000000002</v>
      </c>
      <c r="O505" s="158">
        <v>6.2712000000000003</v>
      </c>
      <c r="P505" s="158">
        <v>5.9420999999999999</v>
      </c>
      <c r="Q505" s="158">
        <v>6.7363</v>
      </c>
      <c r="R505" s="158">
        <v>2.2404000000000002</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44771</v>
      </c>
      <c r="E506" s="158">
        <v>93.716399999999993</v>
      </c>
      <c r="F506" s="158">
        <v>4.9080000000000004</v>
      </c>
      <c r="G506" s="158">
        <v>4.9743000000000004</v>
      </c>
      <c r="H506" s="158">
        <v>5.0011999999999999</v>
      </c>
      <c r="I506" s="158">
        <v>4.8859000000000004</v>
      </c>
      <c r="J506" s="158">
        <v>4.7323000000000004</v>
      </c>
      <c r="K506" s="158">
        <v>3.4116</v>
      </c>
      <c r="L506" s="158">
        <v>40.735199999999999</v>
      </c>
      <c r="M506" s="158">
        <v>28.739799999999999</v>
      </c>
      <c r="N506" s="158">
        <v>30.574100000000001</v>
      </c>
      <c r="O506" s="158">
        <v>11.3072</v>
      </c>
      <c r="P506" s="158">
        <v>9.7836999999999996</v>
      </c>
      <c r="Q506" s="158">
        <v>9.2033000000000005</v>
      </c>
      <c r="R506" s="158">
        <v>18.7044</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44771</v>
      </c>
      <c r="E507" s="158">
        <v>83.082800000000006</v>
      </c>
      <c r="F507" s="158">
        <v>4.8771000000000004</v>
      </c>
      <c r="G507" s="158">
        <v>4.9809999999999999</v>
      </c>
      <c r="H507" s="158">
        <v>5.0004999999999997</v>
      </c>
      <c r="I507" s="158">
        <v>4.8856000000000002</v>
      </c>
      <c r="J507" s="158">
        <v>4.7321999999999997</v>
      </c>
      <c r="K507" s="158">
        <v>3.4115000000000002</v>
      </c>
      <c r="L507" s="158">
        <v>-0.44529999999999997</v>
      </c>
      <c r="M507" s="158">
        <v>1.0162</v>
      </c>
      <c r="N507" s="158">
        <v>8.2889999999999997</v>
      </c>
      <c r="O507" s="158">
        <v>5.0523999999999996</v>
      </c>
      <c r="P507" s="158">
        <v>6.4313000000000002</v>
      </c>
      <c r="Q507" s="158">
        <v>8.2226999999999997</v>
      </c>
      <c r="R507" s="158">
        <v>8.3689999999999998</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44771</v>
      </c>
      <c r="E510" s="158">
        <v>0.78310000000000002</v>
      </c>
      <c r="F510" s="158">
        <v>9.3242999999999991</v>
      </c>
      <c r="G510" s="158">
        <v>10.885300000000001</v>
      </c>
      <c r="H510" s="158">
        <v>10.6754</v>
      </c>
      <c r="I510" s="158">
        <v>10.6973</v>
      </c>
      <c r="J510" s="158">
        <v>10.8155</v>
      </c>
      <c r="K510" s="158">
        <v>10.5663</v>
      </c>
      <c r="L510" s="158"/>
      <c r="M510" s="158"/>
      <c r="N510" s="158"/>
      <c r="O510" s="158"/>
      <c r="P510" s="158"/>
      <c r="Q510" s="158">
        <v>11.2211</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44771</v>
      </c>
      <c r="E511" s="158">
        <v>0.82950000000000002</v>
      </c>
      <c r="F511" s="158">
        <v>8.8026</v>
      </c>
      <c r="G511" s="158">
        <v>10.2759</v>
      </c>
      <c r="H511" s="158">
        <v>10.7082</v>
      </c>
      <c r="I511" s="158">
        <v>10.7303</v>
      </c>
      <c r="J511" s="158">
        <v>10.802300000000001</v>
      </c>
      <c r="K511" s="158">
        <v>11.0298</v>
      </c>
      <c r="L511" s="158"/>
      <c r="M511" s="158"/>
      <c r="N511" s="158"/>
      <c r="O511" s="158"/>
      <c r="P511" s="158"/>
      <c r="Q511" s="158">
        <v>11.242900000000001</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44771</v>
      </c>
      <c r="E514" s="158">
        <v>72.744299999999996</v>
      </c>
      <c r="F514" s="158">
        <v>27.114999999999998</v>
      </c>
      <c r="G514" s="158">
        <v>16.7818</v>
      </c>
      <c r="H514" s="158">
        <v>9.0040999999999993</v>
      </c>
      <c r="I514" s="158">
        <v>10.4496</v>
      </c>
      <c r="J514" s="158">
        <v>9.5253999999999994</v>
      </c>
      <c r="K514" s="158">
        <v>0.70589999999999997</v>
      </c>
      <c r="L514" s="158">
        <v>-0.31080000000000002</v>
      </c>
      <c r="M514" s="158">
        <v>-0.45390000000000003</v>
      </c>
      <c r="N514" s="158">
        <v>0.36730000000000002</v>
      </c>
      <c r="O514" s="158">
        <v>6.1585999999999999</v>
      </c>
      <c r="P514" s="158">
        <v>4.3761000000000001</v>
      </c>
      <c r="Q514" s="158">
        <v>8.1697000000000006</v>
      </c>
      <c r="R514" s="158">
        <v>4.7195</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44771</v>
      </c>
      <c r="E515" s="158">
        <v>78.215800000000002</v>
      </c>
      <c r="F515" s="158">
        <v>28.348099999999999</v>
      </c>
      <c r="G515" s="158">
        <v>18.024100000000001</v>
      </c>
      <c r="H515" s="158">
        <v>10.253299999999999</v>
      </c>
      <c r="I515" s="158">
        <v>11.705399999999999</v>
      </c>
      <c r="J515" s="158">
        <v>10.7812</v>
      </c>
      <c r="K515" s="158">
        <v>1.9565999999999999</v>
      </c>
      <c r="L515" s="158">
        <v>0.91080000000000005</v>
      </c>
      <c r="M515" s="158">
        <v>0.77159999999999995</v>
      </c>
      <c r="N515" s="158">
        <v>1.4810000000000001</v>
      </c>
      <c r="O515" s="158">
        <v>7.0157999999999996</v>
      </c>
      <c r="P515" s="158">
        <v>5.1330999999999998</v>
      </c>
      <c r="Q515" s="158">
        <v>7.6894</v>
      </c>
      <c r="R515" s="158">
        <v>5.5831</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44771</v>
      </c>
      <c r="E516" s="158">
        <v>72.744299999999996</v>
      </c>
      <c r="F516" s="158">
        <v>27.114999999999998</v>
      </c>
      <c r="G516" s="158">
        <v>16.7818</v>
      </c>
      <c r="H516" s="158">
        <v>9.0040999999999993</v>
      </c>
      <c r="I516" s="158">
        <v>10.4496</v>
      </c>
      <c r="J516" s="158">
        <v>9.5253999999999994</v>
      </c>
      <c r="K516" s="158">
        <v>0.70589999999999997</v>
      </c>
      <c r="L516" s="158">
        <v>-0.31080000000000002</v>
      </c>
      <c r="M516" s="158">
        <v>-0.45390000000000003</v>
      </c>
      <c r="N516" s="158">
        <v>0.36730000000000002</v>
      </c>
      <c r="O516" s="158">
        <v>6.1585999999999999</v>
      </c>
      <c r="P516" s="158">
        <v>4.3761000000000001</v>
      </c>
      <c r="Q516" s="158">
        <v>8.1697000000000006</v>
      </c>
      <c r="R516" s="158">
        <v>4.7195</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44771</v>
      </c>
      <c r="E517" s="158">
        <v>72.744299999999996</v>
      </c>
      <c r="F517" s="158">
        <v>27.114999999999998</v>
      </c>
      <c r="G517" s="158">
        <v>16.7818</v>
      </c>
      <c r="H517" s="158">
        <v>9.0040999999999993</v>
      </c>
      <c r="I517" s="158">
        <v>10.4496</v>
      </c>
      <c r="J517" s="158">
        <v>9.5253999999999994</v>
      </c>
      <c r="K517" s="158">
        <v>0.70589999999999997</v>
      </c>
      <c r="L517" s="158">
        <v>-0.31080000000000002</v>
      </c>
      <c r="M517" s="158">
        <v>-0.45390000000000003</v>
      </c>
      <c r="N517" s="158">
        <v>0.36730000000000002</v>
      </c>
      <c r="O517" s="158">
        <v>6.1585999999999999</v>
      </c>
      <c r="P517" s="158">
        <v>4.3761000000000001</v>
      </c>
      <c r="Q517" s="158">
        <v>8.1697000000000006</v>
      </c>
      <c r="R517" s="158">
        <v>4.7195</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44771</v>
      </c>
      <c r="E518" s="158">
        <v>28.689</v>
      </c>
      <c r="F518" s="158">
        <v>40.757899999999999</v>
      </c>
      <c r="G518" s="158">
        <v>30.5686</v>
      </c>
      <c r="H518" s="158">
        <v>18.8428</v>
      </c>
      <c r="I518" s="158">
        <v>15.3203</v>
      </c>
      <c r="J518" s="158">
        <v>12.7575</v>
      </c>
      <c r="K518" s="158">
        <v>0.76339999999999997</v>
      </c>
      <c r="L518" s="158">
        <v>-0.1565</v>
      </c>
      <c r="M518" s="158">
        <v>-0.1076</v>
      </c>
      <c r="N518" s="158">
        <v>0.94510000000000005</v>
      </c>
      <c r="O518" s="158">
        <v>3.8243</v>
      </c>
      <c r="P518" s="158">
        <v>4.5669000000000004</v>
      </c>
      <c r="Q518" s="158">
        <v>7.3681000000000001</v>
      </c>
      <c r="R518" s="158">
        <v>1.4883999999999999</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44771</v>
      </c>
      <c r="E519" s="158">
        <v>30.880099999999999</v>
      </c>
      <c r="F519" s="158">
        <v>41.5351</v>
      </c>
      <c r="G519" s="158">
        <v>31.364000000000001</v>
      </c>
      <c r="H519" s="158">
        <v>19.627099999999999</v>
      </c>
      <c r="I519" s="158">
        <v>16.114999999999998</v>
      </c>
      <c r="J519" s="158">
        <v>13.5571</v>
      </c>
      <c r="K519" s="158">
        <v>1.5556000000000001</v>
      </c>
      <c r="L519" s="158">
        <v>0.63390000000000002</v>
      </c>
      <c r="M519" s="158">
        <v>0.68369999999999997</v>
      </c>
      <c r="N519" s="158">
        <v>1.7445999999999999</v>
      </c>
      <c r="O519" s="158">
        <v>4.6416000000000004</v>
      </c>
      <c r="P519" s="158">
        <v>5.3756000000000004</v>
      </c>
      <c r="Q519" s="158">
        <v>7.0541999999999998</v>
      </c>
      <c r="R519" s="158">
        <v>2.2906</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44771</v>
      </c>
      <c r="E520" s="158">
        <v>27.510400000000001</v>
      </c>
      <c r="F520" s="158">
        <v>40.378500000000003</v>
      </c>
      <c r="G520" s="158">
        <v>30.281300000000002</v>
      </c>
      <c r="H520" s="158">
        <v>18.5839</v>
      </c>
      <c r="I520" s="158">
        <v>15.069599999999999</v>
      </c>
      <c r="J520" s="158">
        <v>12.506</v>
      </c>
      <c r="K520" s="158">
        <v>0.51239999999999997</v>
      </c>
      <c r="L520" s="158">
        <v>-0.40670000000000001</v>
      </c>
      <c r="M520" s="158">
        <v>-0.35720000000000002</v>
      </c>
      <c r="N520" s="158">
        <v>0.69289999999999996</v>
      </c>
      <c r="O520" s="158">
        <v>3.5701999999999998</v>
      </c>
      <c r="P520" s="158">
        <v>4.3090999999999999</v>
      </c>
      <c r="Q520" s="158">
        <v>7.0647000000000002</v>
      </c>
      <c r="R520" s="158">
        <v>1.2367999999999999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44771</v>
      </c>
      <c r="E521" s="158">
        <v>29.416599999999999</v>
      </c>
      <c r="F521" s="158">
        <v>27.6907</v>
      </c>
      <c r="G521" s="158">
        <v>28.5639</v>
      </c>
      <c r="H521" s="158">
        <v>17.786100000000001</v>
      </c>
      <c r="I521" s="158">
        <v>12.977399999999999</v>
      </c>
      <c r="J521" s="158">
        <v>19.404599999999999</v>
      </c>
      <c r="K521" s="158">
        <v>3.7309000000000001</v>
      </c>
      <c r="L521" s="158">
        <v>3.6294</v>
      </c>
      <c r="M521" s="158">
        <v>2.2639</v>
      </c>
      <c r="N521" s="158">
        <v>3.3227000000000002</v>
      </c>
      <c r="O521" s="158">
        <v>6.9183000000000003</v>
      </c>
      <c r="P521" s="158">
        <v>6.5913000000000004</v>
      </c>
      <c r="Q521" s="158">
        <v>8.9937000000000005</v>
      </c>
      <c r="R521" s="158">
        <v>4.3028000000000004</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44771</v>
      </c>
      <c r="E522" s="158">
        <v>31.1158</v>
      </c>
      <c r="F522" s="158">
        <v>28.409600000000001</v>
      </c>
      <c r="G522" s="158">
        <v>29.318200000000001</v>
      </c>
      <c r="H522" s="158">
        <v>18.532599999999999</v>
      </c>
      <c r="I522" s="158">
        <v>13.7294</v>
      </c>
      <c r="J522" s="158">
        <v>20.1648</v>
      </c>
      <c r="K522" s="158">
        <v>4.4892000000000003</v>
      </c>
      <c r="L522" s="158">
        <v>4.3959000000000001</v>
      </c>
      <c r="M522" s="158">
        <v>3.0400999999999998</v>
      </c>
      <c r="N522" s="158">
        <v>4.1195000000000004</v>
      </c>
      <c r="O522" s="158">
        <v>7.6978999999999997</v>
      </c>
      <c r="P522" s="158">
        <v>7.3638000000000003</v>
      </c>
      <c r="Q522" s="158">
        <v>9.9675999999999991</v>
      </c>
      <c r="R522" s="158">
        <v>5.1048</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44771</v>
      </c>
      <c r="E523" s="158">
        <v>17.977699999999999</v>
      </c>
      <c r="F523" s="158">
        <v>47.163699999999999</v>
      </c>
      <c r="G523" s="158">
        <v>38.493899999999996</v>
      </c>
      <c r="H523" s="158">
        <v>25.2392</v>
      </c>
      <c r="I523" s="158">
        <v>15.536799999999999</v>
      </c>
      <c r="J523" s="158">
        <v>13.445399999999999</v>
      </c>
      <c r="K523" s="158">
        <v>0.88100000000000001</v>
      </c>
      <c r="L523" s="158">
        <v>1.0722</v>
      </c>
      <c r="M523" s="158">
        <v>0.33400000000000002</v>
      </c>
      <c r="N523" s="158">
        <v>2.3862999999999999</v>
      </c>
      <c r="O523" s="158">
        <v>5.3684000000000003</v>
      </c>
      <c r="P523" s="158">
        <v>4.4676999999999998</v>
      </c>
      <c r="Q523" s="158">
        <v>5.7785000000000002</v>
      </c>
      <c r="R523" s="158">
        <v>3.6699000000000002</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44771</v>
      </c>
      <c r="E524" s="158">
        <v>19.412700000000001</v>
      </c>
      <c r="F524" s="158">
        <v>48.008499999999998</v>
      </c>
      <c r="G524" s="158">
        <v>39.234499999999997</v>
      </c>
      <c r="H524" s="158">
        <v>26.022400000000001</v>
      </c>
      <c r="I524" s="158">
        <v>16.311499999999999</v>
      </c>
      <c r="J524" s="158">
        <v>14.209199999999999</v>
      </c>
      <c r="K524" s="158">
        <v>1.6348</v>
      </c>
      <c r="L524" s="158">
        <v>1.8286</v>
      </c>
      <c r="M524" s="158">
        <v>1.0887</v>
      </c>
      <c r="N524" s="158">
        <v>3.157</v>
      </c>
      <c r="O524" s="158">
        <v>6.1714000000000002</v>
      </c>
      <c r="P524" s="158">
        <v>5.4804000000000004</v>
      </c>
      <c r="Q524" s="158">
        <v>6.2717000000000001</v>
      </c>
      <c r="R524" s="158">
        <v>4.4477000000000002</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44771</v>
      </c>
      <c r="E525" s="158">
        <v>30.0608</v>
      </c>
      <c r="F525" s="158">
        <v>39.504399999999997</v>
      </c>
      <c r="G525" s="158">
        <v>39.793799999999997</v>
      </c>
      <c r="H525" s="158">
        <v>16.617999999999999</v>
      </c>
      <c r="I525" s="158">
        <v>18.341200000000001</v>
      </c>
      <c r="J525" s="158">
        <v>16.274699999999999</v>
      </c>
      <c r="K525" s="158">
        <v>0.65890000000000004</v>
      </c>
      <c r="L525" s="158">
        <v>0.6875</v>
      </c>
      <c r="M525" s="158">
        <v>0.96630000000000005</v>
      </c>
      <c r="N525" s="158">
        <v>1.9373</v>
      </c>
      <c r="O525" s="158">
        <v>6.2786999999999997</v>
      </c>
      <c r="P525" s="158">
        <v>6.7934000000000001</v>
      </c>
      <c r="Q525" s="158">
        <v>8.5881000000000007</v>
      </c>
      <c r="R525" s="158">
        <v>2.5990000000000002</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44771</v>
      </c>
      <c r="E526" s="158">
        <v>27.736599999999999</v>
      </c>
      <c r="F526" s="158">
        <v>38.598100000000002</v>
      </c>
      <c r="G526" s="158">
        <v>38.900700000000001</v>
      </c>
      <c r="H526" s="158">
        <v>15.7448</v>
      </c>
      <c r="I526" s="158">
        <v>17.477499999999999</v>
      </c>
      <c r="J526" s="158">
        <v>15.404999999999999</v>
      </c>
      <c r="K526" s="158">
        <v>-0.2024</v>
      </c>
      <c r="L526" s="158">
        <v>-0.1741</v>
      </c>
      <c r="M526" s="158">
        <v>9.8900000000000002E-2</v>
      </c>
      <c r="N526" s="158">
        <v>1.0572999999999999</v>
      </c>
      <c r="O526" s="158">
        <v>5.3926999999999996</v>
      </c>
      <c r="P526" s="158">
        <v>5.9542000000000002</v>
      </c>
      <c r="Q526" s="158">
        <v>7.7507999999999999</v>
      </c>
      <c r="R526" s="158">
        <v>1.7096</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44771</v>
      </c>
      <c r="E527" s="158">
        <v>18.860800000000001</v>
      </c>
      <c r="F527" s="158">
        <v>37.97</v>
      </c>
      <c r="G527" s="158">
        <v>39.412399999999998</v>
      </c>
      <c r="H527" s="158">
        <v>18.9788</v>
      </c>
      <c r="I527" s="158">
        <v>12.053900000000001</v>
      </c>
      <c r="J527" s="158">
        <v>13.468299999999999</v>
      </c>
      <c r="K527" s="158">
        <v>1.0576000000000001</v>
      </c>
      <c r="L527" s="158">
        <v>2.9104999999999999</v>
      </c>
      <c r="M527" s="158">
        <v>3.3342000000000001</v>
      </c>
      <c r="N527" s="158">
        <v>4.0957999999999997</v>
      </c>
      <c r="O527" s="158">
        <v>6.5453000000000001</v>
      </c>
      <c r="P527" s="158">
        <v>6.4972000000000003</v>
      </c>
      <c r="Q527" s="158">
        <v>7.2202000000000002</v>
      </c>
      <c r="R527" s="158">
        <v>5.6094999999999997</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44771</v>
      </c>
      <c r="E528" s="158">
        <v>18.008800000000001</v>
      </c>
      <c r="F528" s="158">
        <v>37.737200000000001</v>
      </c>
      <c r="G528" s="158">
        <v>39.175199999999997</v>
      </c>
      <c r="H528" s="158">
        <v>18.7425</v>
      </c>
      <c r="I528" s="158">
        <v>11.8086</v>
      </c>
      <c r="J528" s="158">
        <v>13.2148</v>
      </c>
      <c r="K528" s="158">
        <v>0.80789999999999995</v>
      </c>
      <c r="L528" s="158">
        <v>2.6573000000000002</v>
      </c>
      <c r="M528" s="158">
        <v>3.0783</v>
      </c>
      <c r="N528" s="158">
        <v>3.8359999999999999</v>
      </c>
      <c r="O528" s="158">
        <v>6.0820999999999996</v>
      </c>
      <c r="P528" s="158">
        <v>5.9519000000000002</v>
      </c>
      <c r="Q528" s="158">
        <v>6.6771000000000003</v>
      </c>
      <c r="R528" s="158">
        <v>5.2622999999999998</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44771</v>
      </c>
      <c r="E529" s="158">
        <v>1252.6905999999999</v>
      </c>
      <c r="F529" s="158">
        <v>20.474599999999999</v>
      </c>
      <c r="G529" s="158">
        <v>14.325200000000001</v>
      </c>
      <c r="H529" s="158">
        <v>9.0762</v>
      </c>
      <c r="I529" s="158">
        <v>8.3853000000000009</v>
      </c>
      <c r="J529" s="158">
        <v>9.5487000000000002</v>
      </c>
      <c r="K529" s="158">
        <v>1.5557000000000001</v>
      </c>
      <c r="L529" s="158">
        <v>1.7105999999999999</v>
      </c>
      <c r="M529" s="158">
        <v>1.9881</v>
      </c>
      <c r="N529" s="158">
        <v>2.7275999999999998</v>
      </c>
      <c r="O529" s="158">
        <v>5.1792999999999996</v>
      </c>
      <c r="P529" s="158"/>
      <c r="Q529" s="158">
        <v>6.3632</v>
      </c>
      <c r="R529" s="158">
        <v>3.9131</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44771</v>
      </c>
      <c r="E530" s="158">
        <v>1229.1872000000001</v>
      </c>
      <c r="F530" s="158">
        <v>19.959599999999998</v>
      </c>
      <c r="G530" s="158">
        <v>13.8087</v>
      </c>
      <c r="H530" s="158">
        <v>8.5579999999999998</v>
      </c>
      <c r="I530" s="158">
        <v>7.8666</v>
      </c>
      <c r="J530" s="158">
        <v>9.0245999999999995</v>
      </c>
      <c r="K530" s="158">
        <v>1.0371999999999999</v>
      </c>
      <c r="L530" s="158">
        <v>1.1881999999999999</v>
      </c>
      <c r="M530" s="158">
        <v>1.4554</v>
      </c>
      <c r="N530" s="158">
        <v>2.1918000000000002</v>
      </c>
      <c r="O530" s="158">
        <v>4.6325000000000003</v>
      </c>
      <c r="P530" s="158"/>
      <c r="Q530" s="158">
        <v>5.8129999999999997</v>
      </c>
      <c r="R530" s="158">
        <v>3.3732000000000002</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44771</v>
      </c>
      <c r="E531" s="158">
        <v>35.657400000000003</v>
      </c>
      <c r="F531" s="158">
        <v>12.082800000000001</v>
      </c>
      <c r="G531" s="158">
        <v>11.099399999999999</v>
      </c>
      <c r="H531" s="158">
        <v>8.8475000000000001</v>
      </c>
      <c r="I531" s="158">
        <v>7.4057000000000004</v>
      </c>
      <c r="J531" s="158">
        <v>7.9298999999999999</v>
      </c>
      <c r="K531" s="158">
        <v>3.8132000000000001</v>
      </c>
      <c r="L531" s="158">
        <v>3.5045000000000002</v>
      </c>
      <c r="M531" s="158">
        <v>3.4493999999999998</v>
      </c>
      <c r="N531" s="158">
        <v>3.6926000000000001</v>
      </c>
      <c r="O531" s="158">
        <v>5.3842999999999996</v>
      </c>
      <c r="P531" s="158">
        <v>6.3293999999999997</v>
      </c>
      <c r="Q531" s="158">
        <v>7.625</v>
      </c>
      <c r="R531" s="158">
        <v>3.9769000000000001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44771</v>
      </c>
      <c r="E532" s="158">
        <v>33.809199999999997</v>
      </c>
      <c r="F532" s="158">
        <v>11.7713</v>
      </c>
      <c r="G532" s="158">
        <v>10.8055</v>
      </c>
      <c r="H532" s="158">
        <v>8.4808000000000003</v>
      </c>
      <c r="I532" s="158">
        <v>7.0285000000000002</v>
      </c>
      <c r="J532" s="158">
        <v>7.5350999999999999</v>
      </c>
      <c r="K532" s="158">
        <v>3.4123000000000001</v>
      </c>
      <c r="L532" s="158">
        <v>3.0996999999999999</v>
      </c>
      <c r="M532" s="158">
        <v>2.9687000000000001</v>
      </c>
      <c r="N532" s="158">
        <v>3.1394000000000002</v>
      </c>
      <c r="O532" s="158">
        <v>4.7295999999999996</v>
      </c>
      <c r="P532" s="158">
        <v>5.7210000000000001</v>
      </c>
      <c r="Q532" s="158">
        <v>6.5831</v>
      </c>
      <c r="R532" s="158">
        <v>3.3212999999999999</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44771</v>
      </c>
      <c r="E533" s="158">
        <v>32.1494</v>
      </c>
      <c r="F533" s="158">
        <v>23.857399999999998</v>
      </c>
      <c r="G533" s="158">
        <v>41.657200000000003</v>
      </c>
      <c r="H533" s="158">
        <v>18.882100000000001</v>
      </c>
      <c r="I533" s="158">
        <v>13.654500000000001</v>
      </c>
      <c r="J533" s="158">
        <v>19.490500000000001</v>
      </c>
      <c r="K533" s="158">
        <v>0.57099999999999995</v>
      </c>
      <c r="L533" s="158">
        <v>1.7372000000000001</v>
      </c>
      <c r="M533" s="158">
        <v>1.6635</v>
      </c>
      <c r="N533" s="158">
        <v>3.2692999999999999</v>
      </c>
      <c r="O533" s="158">
        <v>6.6025999999999998</v>
      </c>
      <c r="P533" s="158">
        <v>7.5076000000000001</v>
      </c>
      <c r="Q533" s="158">
        <v>8.9105000000000008</v>
      </c>
      <c r="R533" s="158">
        <v>4.1277999999999997</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44771</v>
      </c>
      <c r="E534" s="158">
        <v>30.2059</v>
      </c>
      <c r="F534" s="158">
        <v>22.973500000000001</v>
      </c>
      <c r="G534" s="158">
        <v>40.737299999999998</v>
      </c>
      <c r="H534" s="158">
        <v>17.945499999999999</v>
      </c>
      <c r="I534" s="158">
        <v>12.7151</v>
      </c>
      <c r="J534" s="158">
        <v>18.545000000000002</v>
      </c>
      <c r="K534" s="158">
        <v>-0.39129999999999998</v>
      </c>
      <c r="L534" s="158">
        <v>0.75839999999999996</v>
      </c>
      <c r="M534" s="158">
        <v>0.75</v>
      </c>
      <c r="N534" s="158">
        <v>2.3841999999999999</v>
      </c>
      <c r="O534" s="158">
        <v>5.8136999999999999</v>
      </c>
      <c r="P534" s="158">
        <v>6.7766999999999999</v>
      </c>
      <c r="Q534" s="158">
        <v>8.1071000000000009</v>
      </c>
      <c r="R534" s="158">
        <v>3.3092999999999999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44771</v>
      </c>
      <c r="E535" s="158">
        <v>25.6967</v>
      </c>
      <c r="F535" s="158">
        <v>29.9954</v>
      </c>
      <c r="G535" s="158">
        <v>28.189399999999999</v>
      </c>
      <c r="H535" s="158">
        <v>13.324999999999999</v>
      </c>
      <c r="I535" s="158">
        <v>13.113200000000001</v>
      </c>
      <c r="J535" s="158">
        <v>10.718299999999999</v>
      </c>
      <c r="K535" s="158">
        <v>4.6374000000000004</v>
      </c>
      <c r="L535" s="158">
        <v>3.3791000000000002</v>
      </c>
      <c r="M535" s="158">
        <v>2.1989999999999998</v>
      </c>
      <c r="N535" s="158">
        <v>2.9687999999999999</v>
      </c>
      <c r="O535" s="158">
        <v>5.6718000000000002</v>
      </c>
      <c r="P535" s="158">
        <v>6.4892000000000003</v>
      </c>
      <c r="Q535" s="158">
        <v>8.2111999999999998</v>
      </c>
      <c r="R535" s="158">
        <v>2.9824000000000002</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44771</v>
      </c>
      <c r="E536" s="158">
        <v>24.1143</v>
      </c>
      <c r="F536" s="158">
        <v>29.2364</v>
      </c>
      <c r="G536" s="158">
        <v>27.5091</v>
      </c>
      <c r="H536" s="158">
        <v>12.6152</v>
      </c>
      <c r="I536" s="158">
        <v>12.3947</v>
      </c>
      <c r="J536" s="158">
        <v>9.9956999999999994</v>
      </c>
      <c r="K536" s="158">
        <v>3.91</v>
      </c>
      <c r="L536" s="158">
        <v>2.6493000000000002</v>
      </c>
      <c r="M536" s="158">
        <v>1.4697</v>
      </c>
      <c r="N536" s="158">
        <v>2.2303999999999999</v>
      </c>
      <c r="O536" s="158">
        <v>4.9353999999999996</v>
      </c>
      <c r="P536" s="158">
        <v>5.6936</v>
      </c>
      <c r="Q536" s="158">
        <v>5.6835000000000004</v>
      </c>
      <c r="R536" s="158">
        <v>2.2553000000000001</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44771</v>
      </c>
      <c r="E537" s="158">
        <v>12.250400000000001</v>
      </c>
      <c r="F537" s="158">
        <v>41.760599999999997</v>
      </c>
      <c r="G537" s="158">
        <v>28.471</v>
      </c>
      <c r="H537" s="158">
        <v>17.852799999999998</v>
      </c>
      <c r="I537" s="158">
        <v>15.3706</v>
      </c>
      <c r="J537" s="158">
        <v>13.760199999999999</v>
      </c>
      <c r="K537" s="158">
        <v>1.8815999999999999</v>
      </c>
      <c r="L537" s="158">
        <v>-4.8999999999999998E-3</v>
      </c>
      <c r="M537" s="158">
        <v>5.6800000000000003E-2</v>
      </c>
      <c r="N537" s="158">
        <v>1.1101000000000001</v>
      </c>
      <c r="O537" s="158">
        <v>4.4459</v>
      </c>
      <c r="P537" s="158"/>
      <c r="Q537" s="158">
        <v>5.2831999999999999</v>
      </c>
      <c r="R537" s="158">
        <v>2.8685999999999998</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44771</v>
      </c>
      <c r="E538" s="158">
        <v>11.730700000000001</v>
      </c>
      <c r="F538" s="158">
        <v>40.494300000000003</v>
      </c>
      <c r="G538" s="158">
        <v>27.234500000000001</v>
      </c>
      <c r="H538" s="158">
        <v>16.677399999999999</v>
      </c>
      <c r="I538" s="158">
        <v>14.257099999999999</v>
      </c>
      <c r="J538" s="158">
        <v>12.6275</v>
      </c>
      <c r="K538" s="158">
        <v>0.76390000000000002</v>
      </c>
      <c r="L538" s="158">
        <v>-1.0628</v>
      </c>
      <c r="M538" s="158">
        <v>-1.0157</v>
      </c>
      <c r="N538" s="158">
        <v>1.9599999999999999E-2</v>
      </c>
      <c r="O538" s="158">
        <v>3.3043999999999998</v>
      </c>
      <c r="P538" s="158"/>
      <c r="Q538" s="158">
        <v>4.1318999999999999</v>
      </c>
      <c r="R538" s="158">
        <v>1.7627999999999999</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44771</v>
      </c>
      <c r="E539" s="158">
        <v>14.285299999999999</v>
      </c>
      <c r="F539" s="158">
        <v>55.785699999999999</v>
      </c>
      <c r="G539" s="158">
        <v>35.0199</v>
      </c>
      <c r="H539" s="158">
        <v>23.502600000000001</v>
      </c>
      <c r="I539" s="158">
        <v>14.4427</v>
      </c>
      <c r="J539" s="158">
        <v>17.354500000000002</v>
      </c>
      <c r="K539" s="158">
        <v>0.81310000000000004</v>
      </c>
      <c r="L539" s="158">
        <v>0.32619999999999999</v>
      </c>
      <c r="M539" s="158">
        <v>1.0137</v>
      </c>
      <c r="N539" s="158">
        <v>1.6335</v>
      </c>
      <c r="O539" s="158">
        <v>5.4042000000000003</v>
      </c>
      <c r="P539" s="158">
        <v>6.63</v>
      </c>
      <c r="Q539" s="158">
        <v>6.8925999999999998</v>
      </c>
      <c r="R539" s="158">
        <v>2.4643999999999999</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44771</v>
      </c>
      <c r="E540" s="158">
        <v>13.419499999999999</v>
      </c>
      <c r="F540" s="158">
        <v>54.752499999999998</v>
      </c>
      <c r="G540" s="158">
        <v>34.094299999999997</v>
      </c>
      <c r="H540" s="158">
        <v>22.555900000000001</v>
      </c>
      <c r="I540" s="158">
        <v>13.5335</v>
      </c>
      <c r="J540" s="158">
        <v>16.411000000000001</v>
      </c>
      <c r="K540" s="158">
        <v>-0.1255</v>
      </c>
      <c r="L540" s="158">
        <v>-0.61829999999999996</v>
      </c>
      <c r="M540" s="158">
        <v>6.4799999999999996E-2</v>
      </c>
      <c r="N540" s="158">
        <v>0.67290000000000005</v>
      </c>
      <c r="O540" s="158">
        <v>4.3906000000000001</v>
      </c>
      <c r="P540" s="158">
        <v>5.3945999999999996</v>
      </c>
      <c r="Q540" s="158">
        <v>5.6508000000000003</v>
      </c>
      <c r="R540" s="158">
        <v>1.5</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44771</v>
      </c>
      <c r="E541" s="158">
        <v>29.668399999999998</v>
      </c>
      <c r="F541" s="158">
        <v>77.548100000000005</v>
      </c>
      <c r="G541" s="158">
        <v>33.514299999999999</v>
      </c>
      <c r="H541" s="158">
        <v>29.179099999999998</v>
      </c>
      <c r="I541" s="158">
        <v>9.5873000000000008</v>
      </c>
      <c r="J541" s="158">
        <v>16.834199999999999</v>
      </c>
      <c r="K541" s="158">
        <v>-2.6804000000000001</v>
      </c>
      <c r="L541" s="158">
        <v>0.11840000000000001</v>
      </c>
      <c r="M541" s="158">
        <v>0.21890000000000001</v>
      </c>
      <c r="N541" s="158">
        <v>1.907</v>
      </c>
      <c r="O541" s="158">
        <v>4.6714000000000002</v>
      </c>
      <c r="P541" s="158">
        <v>4.9852999999999996</v>
      </c>
      <c r="Q541" s="158">
        <v>6.3322000000000003</v>
      </c>
      <c r="R541" s="158">
        <v>2.0081000000000002</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44771</v>
      </c>
      <c r="E542" s="158">
        <v>31.460799999999999</v>
      </c>
      <c r="F542" s="158">
        <v>77.897499999999994</v>
      </c>
      <c r="G542" s="158">
        <v>33.893900000000002</v>
      </c>
      <c r="H542" s="158">
        <v>29.585599999999999</v>
      </c>
      <c r="I542" s="158">
        <v>9.9991000000000003</v>
      </c>
      <c r="J542" s="158">
        <v>17.249300000000002</v>
      </c>
      <c r="K542" s="158">
        <v>-2.2705000000000002</v>
      </c>
      <c r="L542" s="158">
        <v>0.53239999999999998</v>
      </c>
      <c r="M542" s="158">
        <v>0.63280000000000003</v>
      </c>
      <c r="N542" s="158">
        <v>2.3271999999999999</v>
      </c>
      <c r="O542" s="158">
        <v>5.1828000000000003</v>
      </c>
      <c r="P542" s="158">
        <v>5.5826000000000002</v>
      </c>
      <c r="Q542" s="158">
        <v>7.75</v>
      </c>
      <c r="R542" s="158">
        <v>2.4375</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44771</v>
      </c>
      <c r="E543" s="158">
        <v>2154.9859999999999</v>
      </c>
      <c r="F543" s="158">
        <v>22.9834</v>
      </c>
      <c r="G543" s="158">
        <v>17.145099999999999</v>
      </c>
      <c r="H543" s="158">
        <v>12.7088</v>
      </c>
      <c r="I543" s="158">
        <v>8.6930999999999994</v>
      </c>
      <c r="J543" s="158">
        <v>8.4968000000000004</v>
      </c>
      <c r="K543" s="158">
        <v>3.2671000000000001</v>
      </c>
      <c r="L543" s="158">
        <v>1.9957</v>
      </c>
      <c r="M543" s="158">
        <v>1.2615000000000001</v>
      </c>
      <c r="N543" s="158">
        <v>2.1482999999999999</v>
      </c>
      <c r="O543" s="158">
        <v>4.8102999999999998</v>
      </c>
      <c r="P543" s="158">
        <v>5.6113999999999997</v>
      </c>
      <c r="Q543" s="158">
        <v>7.5484</v>
      </c>
      <c r="R543" s="158">
        <v>2.6206999999999998</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44771</v>
      </c>
      <c r="E544" s="158">
        <v>2358.7197999999999</v>
      </c>
      <c r="F544" s="158">
        <v>24.212</v>
      </c>
      <c r="G544" s="158">
        <v>18.373200000000001</v>
      </c>
      <c r="H544" s="158">
        <v>13.939</v>
      </c>
      <c r="I544" s="158">
        <v>9.9245999999999999</v>
      </c>
      <c r="J544" s="158">
        <v>9.7332000000000001</v>
      </c>
      <c r="K544" s="158">
        <v>4.5046999999999997</v>
      </c>
      <c r="L544" s="158">
        <v>3.2338</v>
      </c>
      <c r="M544" s="158">
        <v>2.4994999999999998</v>
      </c>
      <c r="N544" s="158">
        <v>3.3736999999999999</v>
      </c>
      <c r="O544" s="158">
        <v>5.8886000000000003</v>
      </c>
      <c r="P544" s="158">
        <v>6.6703999999999999</v>
      </c>
      <c r="Q544" s="158">
        <v>8.3476999999999997</v>
      </c>
      <c r="R544" s="158">
        <v>3.8033000000000001</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44771</v>
      </c>
      <c r="E549" s="158">
        <v>17.138200000000001</v>
      </c>
      <c r="F549" s="158">
        <v>20.0306</v>
      </c>
      <c r="G549" s="158">
        <v>13.076499999999999</v>
      </c>
      <c r="H549" s="158">
        <v>8.2277000000000005</v>
      </c>
      <c r="I549" s="158">
        <v>7.7202999999999999</v>
      </c>
      <c r="J549" s="158">
        <v>9.0543999999999993</v>
      </c>
      <c r="K549" s="158">
        <v>3.6034999999999999</v>
      </c>
      <c r="L549" s="158">
        <v>3.4603999999999999</v>
      </c>
      <c r="M549" s="158">
        <v>2.7126000000000001</v>
      </c>
      <c r="N549" s="158">
        <v>3.3287</v>
      </c>
      <c r="O549" s="158">
        <v>5.7359999999999998</v>
      </c>
      <c r="P549" s="158">
        <v>5.8311000000000002</v>
      </c>
      <c r="Q549" s="158">
        <v>7.7693000000000003</v>
      </c>
      <c r="R549" s="158">
        <v>3.8508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44771</v>
      </c>
      <c r="E550" s="158">
        <v>17.035</v>
      </c>
      <c r="F550" s="158">
        <v>19.722999999999999</v>
      </c>
      <c r="G550" s="158">
        <v>13.012600000000001</v>
      </c>
      <c r="H550" s="158">
        <v>8.0934000000000008</v>
      </c>
      <c r="I550" s="158">
        <v>7.5979000000000001</v>
      </c>
      <c r="J550" s="158">
        <v>8.9284999999999997</v>
      </c>
      <c r="K550" s="158">
        <v>3.4817</v>
      </c>
      <c r="L550" s="158">
        <v>3.3380999999999998</v>
      </c>
      <c r="M550" s="158">
        <v>2.5905999999999998</v>
      </c>
      <c r="N550" s="158">
        <v>3.2048999999999999</v>
      </c>
      <c r="O550" s="158">
        <v>5.6066000000000003</v>
      </c>
      <c r="P550" s="158">
        <v>5.7092000000000001</v>
      </c>
      <c r="Q550" s="158">
        <v>7.6509999999999998</v>
      </c>
      <c r="R550" s="158">
        <v>3.7271000000000001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44771</v>
      </c>
      <c r="E551" s="158">
        <v>30.427</v>
      </c>
      <c r="F551" s="158">
        <v>7.319</v>
      </c>
      <c r="G551" s="158">
        <v>7.4821</v>
      </c>
      <c r="H551" s="158">
        <v>6.6060999999999996</v>
      </c>
      <c r="I551" s="158">
        <v>4.9878</v>
      </c>
      <c r="J551" s="158">
        <v>3.2757000000000001</v>
      </c>
      <c r="K551" s="158">
        <v>2.6177999999999999</v>
      </c>
      <c r="L551" s="158">
        <v>2.56</v>
      </c>
      <c r="M551" s="158">
        <v>2.3351000000000002</v>
      </c>
      <c r="N551" s="158">
        <v>2.8224</v>
      </c>
      <c r="O551" s="158">
        <v>5.8784000000000001</v>
      </c>
      <c r="P551" s="158">
        <v>6.6623999999999999</v>
      </c>
      <c r="Q551" s="158">
        <v>8.1508000000000003</v>
      </c>
      <c r="R551" s="158">
        <v>3.0232999999999999</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44771</v>
      </c>
      <c r="E552" s="158">
        <v>28.470099999999999</v>
      </c>
      <c r="F552" s="158">
        <v>6.5396000000000001</v>
      </c>
      <c r="G552" s="158">
        <v>6.7130999999999998</v>
      </c>
      <c r="H552" s="158">
        <v>5.8490000000000002</v>
      </c>
      <c r="I552" s="158">
        <v>4.2192999999999996</v>
      </c>
      <c r="J552" s="158">
        <v>2.5051000000000001</v>
      </c>
      <c r="K552" s="158">
        <v>1.8512999999999999</v>
      </c>
      <c r="L552" s="158">
        <v>1.7853000000000001</v>
      </c>
      <c r="M552" s="158">
        <v>1.5559000000000001</v>
      </c>
      <c r="N552" s="158">
        <v>2.0356999999999998</v>
      </c>
      <c r="O552" s="158">
        <v>5.1227999999999998</v>
      </c>
      <c r="P552" s="158">
        <v>5.8680000000000003</v>
      </c>
      <c r="Q552" s="158">
        <v>5.8013000000000003</v>
      </c>
      <c r="R552" s="158">
        <v>2.2339000000000002</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44771</v>
      </c>
      <c r="E553" s="158">
        <v>37.583300000000001</v>
      </c>
      <c r="F553" s="158">
        <v>9.3256999999999994</v>
      </c>
      <c r="G553" s="158">
        <v>39.7209</v>
      </c>
      <c r="H553" s="158">
        <v>29.453299999999999</v>
      </c>
      <c r="I553" s="158">
        <v>20.407499999999999</v>
      </c>
      <c r="J553" s="158">
        <v>10.3988</v>
      </c>
      <c r="K553" s="158">
        <v>7.1806999999999999</v>
      </c>
      <c r="L553" s="158">
        <v>5.7074999999999996</v>
      </c>
      <c r="M553" s="158">
        <v>5.0610999999999997</v>
      </c>
      <c r="N553" s="158">
        <v>4.9592999999999998</v>
      </c>
      <c r="O553" s="158">
        <v>6.7942999999999998</v>
      </c>
      <c r="P553" s="158">
        <v>6.3501000000000003</v>
      </c>
      <c r="Q553" s="158">
        <v>8.7161000000000008</v>
      </c>
      <c r="R553" s="158">
        <v>5.0597000000000003</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44771</v>
      </c>
      <c r="E554" s="158">
        <v>34.348799999999997</v>
      </c>
      <c r="F554" s="158">
        <v>8.8218999999999994</v>
      </c>
      <c r="G554" s="158">
        <v>39.266500000000001</v>
      </c>
      <c r="H554" s="158">
        <v>28.9878</v>
      </c>
      <c r="I554" s="158">
        <v>19.9467</v>
      </c>
      <c r="J554" s="158">
        <v>9.9453999999999994</v>
      </c>
      <c r="K554" s="158">
        <v>6.7176</v>
      </c>
      <c r="L554" s="158">
        <v>5.4953000000000003</v>
      </c>
      <c r="M554" s="158">
        <v>4.7630999999999997</v>
      </c>
      <c r="N554" s="158">
        <v>4.6086999999999998</v>
      </c>
      <c r="O554" s="158">
        <v>5.9549000000000003</v>
      </c>
      <c r="P554" s="158">
        <v>5.4119000000000002</v>
      </c>
      <c r="Q554" s="158">
        <v>6.7412999999999998</v>
      </c>
      <c r="R554" s="158">
        <v>4.4044999999999996</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44771</v>
      </c>
      <c r="E555" s="158">
        <v>19.0687</v>
      </c>
      <c r="F555" s="158">
        <v>30.651800000000001</v>
      </c>
      <c r="G555" s="158">
        <v>20.003599999999999</v>
      </c>
      <c r="H555" s="158">
        <v>10.247</v>
      </c>
      <c r="I555" s="158">
        <v>7.7340999999999998</v>
      </c>
      <c r="J555" s="158">
        <v>7.2464000000000004</v>
      </c>
      <c r="K555" s="158">
        <v>0.61939999999999995</v>
      </c>
      <c r="L555" s="158">
        <v>-1.2272000000000001</v>
      </c>
      <c r="M555" s="158">
        <v>-1.3080000000000001</v>
      </c>
      <c r="N555" s="158">
        <v>0.43140000000000001</v>
      </c>
      <c r="O555" s="158">
        <v>4.4385000000000003</v>
      </c>
      <c r="P555" s="158">
        <v>4.9043999999999999</v>
      </c>
      <c r="Q555" s="158">
        <v>6.3632999999999997</v>
      </c>
      <c r="R555" s="158">
        <v>1.2875000000000001</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44771</v>
      </c>
      <c r="E556" s="158">
        <v>19.994900000000001</v>
      </c>
      <c r="F556" s="158">
        <v>31.0593</v>
      </c>
      <c r="G556" s="158">
        <v>20.296500000000002</v>
      </c>
      <c r="H556" s="158">
        <v>10.5307</v>
      </c>
      <c r="I556" s="158">
        <v>8.0044000000000004</v>
      </c>
      <c r="J556" s="158">
        <v>7.5307000000000004</v>
      </c>
      <c r="K556" s="158">
        <v>0.91479999999999995</v>
      </c>
      <c r="L556" s="158">
        <v>-0.97809999999999997</v>
      </c>
      <c r="M556" s="158">
        <v>-1.0726</v>
      </c>
      <c r="N556" s="158">
        <v>0.67469999999999997</v>
      </c>
      <c r="O556" s="158">
        <v>4.7091000000000003</v>
      </c>
      <c r="P556" s="158">
        <v>5.1936999999999998</v>
      </c>
      <c r="Q556" s="158">
        <v>6.6121999999999996</v>
      </c>
      <c r="R556" s="158">
        <v>1.5379</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44771</v>
      </c>
      <c r="E559" s="158">
        <v>26.726099999999999</v>
      </c>
      <c r="F559" s="158">
        <v>-16.790500000000002</v>
      </c>
      <c r="G559" s="158">
        <v>1.3658999999999999</v>
      </c>
      <c r="H559" s="158">
        <v>2.7913999999999999</v>
      </c>
      <c r="I559" s="158">
        <v>2.4312999999999998</v>
      </c>
      <c r="J559" s="158">
        <v>5.9745999999999997</v>
      </c>
      <c r="K559" s="158">
        <v>32.322400000000002</v>
      </c>
      <c r="L559" s="158">
        <v>16.730499999999999</v>
      </c>
      <c r="M559" s="158">
        <v>10.9742</v>
      </c>
      <c r="N559" s="158">
        <v>19.2911</v>
      </c>
      <c r="O559" s="158">
        <v>8.9040999999999997</v>
      </c>
      <c r="P559" s="158">
        <v>5.4711999999999996</v>
      </c>
      <c r="Q559" s="158">
        <v>8.2312999999999992</v>
      </c>
      <c r="R559" s="158">
        <v>10.3749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44771</v>
      </c>
      <c r="E560" s="158">
        <v>25.183700000000002</v>
      </c>
      <c r="F560" s="158">
        <v>-17.528700000000001</v>
      </c>
      <c r="G560" s="158">
        <v>0.6764</v>
      </c>
      <c r="H560" s="158">
        <v>2.1128</v>
      </c>
      <c r="I560" s="158">
        <v>1.7611000000000001</v>
      </c>
      <c r="J560" s="158">
        <v>5.3034999999999997</v>
      </c>
      <c r="K560" s="158">
        <v>31.632200000000001</v>
      </c>
      <c r="L560" s="158">
        <v>16.032299999999999</v>
      </c>
      <c r="M560" s="158">
        <v>10.343500000000001</v>
      </c>
      <c r="N560" s="158">
        <v>18.621500000000001</v>
      </c>
      <c r="O560" s="158">
        <v>8.2782</v>
      </c>
      <c r="P560" s="158">
        <v>4.8045999999999998</v>
      </c>
      <c r="Q560" s="158">
        <v>7.9273999999999996</v>
      </c>
      <c r="R560" s="158">
        <v>9.7521000000000004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27.963758333333335</v>
      </c>
      <c r="G561" s="160">
        <v>22.45305333333333</v>
      </c>
      <c r="H561" s="160">
        <v>14.169198333333332</v>
      </c>
      <c r="I561" s="160">
        <v>10.940986666666667</v>
      </c>
      <c r="J561" s="160">
        <v>12.641353333333337</v>
      </c>
      <c r="K561" s="160">
        <v>3.7079966666666668</v>
      </c>
      <c r="L561" s="160">
        <v>-3.2036344827586176</v>
      </c>
      <c r="M561" s="160">
        <v>-1.8218293103448275</v>
      </c>
      <c r="N561" s="160">
        <v>0.44784482758620592</v>
      </c>
      <c r="O561" s="160">
        <v>5.6190654545454528</v>
      </c>
      <c r="P561" s="160">
        <v>5.7164509803921568</v>
      </c>
      <c r="Q561" s="160">
        <v>5.3991849999999992</v>
      </c>
      <c r="R561" s="160">
        <v>1.8774310344827585</v>
      </c>
    </row>
    <row r="562" spans="1:34" x14ac:dyDescent="0.3">
      <c r="A562" s="159" t="s">
        <v>407</v>
      </c>
      <c r="B562" s="154"/>
      <c r="C562" s="154"/>
      <c r="D562" s="154"/>
      <c r="E562" s="154"/>
      <c r="F562" s="160">
        <v>28.37885</v>
      </c>
      <c r="G562" s="160">
        <v>24.13025</v>
      </c>
      <c r="H562" s="160">
        <v>14.7379</v>
      </c>
      <c r="I562" s="160">
        <v>11.217849999999999</v>
      </c>
      <c r="J562" s="160">
        <v>10.808900000000001</v>
      </c>
      <c r="K562" s="160">
        <v>1.7810000000000001</v>
      </c>
      <c r="L562" s="160">
        <v>1.5118499999999999</v>
      </c>
      <c r="M562" s="160">
        <v>1.2438</v>
      </c>
      <c r="N562" s="160">
        <v>2.3556999999999997</v>
      </c>
      <c r="O562" s="160">
        <v>5.3926999999999996</v>
      </c>
      <c r="P562" s="160">
        <v>5.6322999999999999</v>
      </c>
      <c r="Q562" s="160">
        <v>7.6194000000000006</v>
      </c>
      <c r="R562" s="160">
        <v>3.0538499999999997</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44771</v>
      </c>
      <c r="E565" s="158">
        <v>48.63</v>
      </c>
      <c r="F565" s="158">
        <v>0.99690000000000001</v>
      </c>
      <c r="G565" s="158">
        <v>2.7250000000000001</v>
      </c>
      <c r="H565" s="158">
        <v>1.0599000000000001</v>
      </c>
      <c r="I565" s="158">
        <v>5.3281000000000001</v>
      </c>
      <c r="J565" s="158">
        <v>8.7919</v>
      </c>
      <c r="K565" s="158">
        <v>-0.20519999999999999</v>
      </c>
      <c r="L565" s="158">
        <v>-2.5059999999999998</v>
      </c>
      <c r="M565" s="158">
        <v>-5.5728</v>
      </c>
      <c r="N565" s="158">
        <v>-1.6383000000000001</v>
      </c>
      <c r="O565" s="158">
        <v>10.4213</v>
      </c>
      <c r="P565" s="158">
        <v>6.4173999999999998</v>
      </c>
      <c r="Q565" s="158">
        <v>10.5076</v>
      </c>
      <c r="R565" s="158">
        <v>14.2126</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44771</v>
      </c>
      <c r="E566" s="158">
        <v>52.85</v>
      </c>
      <c r="F566" s="158">
        <v>0.99370000000000003</v>
      </c>
      <c r="G566" s="158">
        <v>2.7210999999999999</v>
      </c>
      <c r="H566" s="158">
        <v>1.071</v>
      </c>
      <c r="I566" s="158">
        <v>5.3418000000000001</v>
      </c>
      <c r="J566" s="158">
        <v>8.8344000000000005</v>
      </c>
      <c r="K566" s="158">
        <v>-7.5600000000000001E-2</v>
      </c>
      <c r="L566" s="158">
        <v>-2.2925</v>
      </c>
      <c r="M566" s="158">
        <v>-5.2187999999999999</v>
      </c>
      <c r="N566" s="158">
        <v>-1.1040000000000001</v>
      </c>
      <c r="O566" s="158">
        <v>11.0982</v>
      </c>
      <c r="P566" s="158">
        <v>7.2268999999999997</v>
      </c>
      <c r="Q566" s="158">
        <v>13.678000000000001</v>
      </c>
      <c r="R566" s="158">
        <v>14.888199999999999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44771</v>
      </c>
      <c r="E567" s="158">
        <v>40.01</v>
      </c>
      <c r="F567" s="158">
        <v>0.98440000000000005</v>
      </c>
      <c r="G567" s="158">
        <v>2.7477999999999998</v>
      </c>
      <c r="H567" s="158">
        <v>1.0354000000000001</v>
      </c>
      <c r="I567" s="158">
        <v>5.0407000000000002</v>
      </c>
      <c r="J567" s="158">
        <v>8.7523999999999997</v>
      </c>
      <c r="K567" s="158">
        <v>-0.05</v>
      </c>
      <c r="L567" s="158">
        <v>-2.1760000000000002</v>
      </c>
      <c r="M567" s="158">
        <v>-5.4137000000000004</v>
      </c>
      <c r="N567" s="158">
        <v>-1.1611</v>
      </c>
      <c r="O567" s="158">
        <v>11.084300000000001</v>
      </c>
      <c r="P567" s="158">
        <v>7.0720999999999998</v>
      </c>
      <c r="Q567" s="158">
        <v>10.204000000000001</v>
      </c>
      <c r="R567" s="158">
        <v>14.722200000000001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44771</v>
      </c>
      <c r="E568" s="158">
        <v>40.01</v>
      </c>
      <c r="F568" s="158">
        <v>0.98440000000000005</v>
      </c>
      <c r="G568" s="158">
        <v>2.7477999999999998</v>
      </c>
      <c r="H568" s="158">
        <v>1.0354000000000001</v>
      </c>
      <c r="I568" s="158">
        <v>5.0407000000000002</v>
      </c>
      <c r="J568" s="158">
        <v>8.7523999999999997</v>
      </c>
      <c r="K568" s="158">
        <v>-0.05</v>
      </c>
      <c r="L568" s="158">
        <v>-2.1760000000000002</v>
      </c>
      <c r="M568" s="158">
        <v>-5.4137000000000004</v>
      </c>
      <c r="N568" s="158">
        <v>-1.1611</v>
      </c>
      <c r="O568" s="158">
        <v>11.084300000000001</v>
      </c>
      <c r="P568" s="158">
        <v>7.0720999999999998</v>
      </c>
      <c r="Q568" s="158">
        <v>10.204000000000001</v>
      </c>
      <c r="R568" s="158">
        <v>14.722200000000001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44771</v>
      </c>
      <c r="E569" s="158">
        <v>43.66</v>
      </c>
      <c r="F569" s="158">
        <v>0.99470000000000003</v>
      </c>
      <c r="G569" s="158">
        <v>2.7778</v>
      </c>
      <c r="H569" s="158">
        <v>1.0648</v>
      </c>
      <c r="I569" s="158">
        <v>5.0781999999999998</v>
      </c>
      <c r="J569" s="158">
        <v>8.8234999999999992</v>
      </c>
      <c r="K569" s="158">
        <v>0.16059999999999999</v>
      </c>
      <c r="L569" s="158">
        <v>-1.7552000000000001</v>
      </c>
      <c r="M569" s="158">
        <v>-4.8179999999999996</v>
      </c>
      <c r="N569" s="158">
        <v>-0.3196</v>
      </c>
      <c r="O569" s="158">
        <v>12.0922</v>
      </c>
      <c r="P569" s="158">
        <v>8.1325000000000003</v>
      </c>
      <c r="Q569" s="158">
        <v>14.4655</v>
      </c>
      <c r="R569" s="158">
        <v>15.726599999999999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44771</v>
      </c>
      <c r="E570" s="158">
        <v>72.994699999999995</v>
      </c>
      <c r="F570" s="158">
        <v>1.5136000000000001</v>
      </c>
      <c r="G570" s="158">
        <v>5.5865</v>
      </c>
      <c r="H570" s="158">
        <v>4.3376000000000001</v>
      </c>
      <c r="I570" s="158">
        <v>8.0297000000000001</v>
      </c>
      <c r="J570" s="158">
        <v>12.622999999999999</v>
      </c>
      <c r="K570" s="158">
        <v>-1.6953</v>
      </c>
      <c r="L570" s="158">
        <v>-3.5007999999999999</v>
      </c>
      <c r="M570" s="158">
        <v>-11.671099999999999</v>
      </c>
      <c r="N570" s="158">
        <v>-2.0583999999999998</v>
      </c>
      <c r="O570" s="158">
        <v>15.5847</v>
      </c>
      <c r="P570" s="158">
        <v>12.475899999999999</v>
      </c>
      <c r="Q570" s="158">
        <v>18.0335</v>
      </c>
      <c r="R570" s="158">
        <v>22.5304</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44771</v>
      </c>
      <c r="E571" s="158">
        <v>66.105699999999999</v>
      </c>
      <c r="F571" s="158">
        <v>1.5113000000000001</v>
      </c>
      <c r="G571" s="158">
        <v>5.5792000000000002</v>
      </c>
      <c r="H571" s="158">
        <v>4.3205</v>
      </c>
      <c r="I571" s="158">
        <v>7.9954000000000001</v>
      </c>
      <c r="J571" s="158">
        <v>12.5487</v>
      </c>
      <c r="K571" s="158">
        <v>-1.8937999999999999</v>
      </c>
      <c r="L571" s="158">
        <v>-3.9089</v>
      </c>
      <c r="M571" s="158">
        <v>-12.228999999999999</v>
      </c>
      <c r="N571" s="158">
        <v>-2.8685999999999998</v>
      </c>
      <c r="O571" s="158">
        <v>14.631</v>
      </c>
      <c r="P571" s="158">
        <v>11.4595</v>
      </c>
      <c r="Q571" s="158">
        <v>16.186299999999999</v>
      </c>
      <c r="R571" s="158">
        <v>21.493300000000001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44771</v>
      </c>
      <c r="E572" s="158">
        <v>16.64</v>
      </c>
      <c r="F572" s="158">
        <v>1.3398000000000001</v>
      </c>
      <c r="G572" s="158">
        <v>2.5893999999999999</v>
      </c>
      <c r="H572" s="158">
        <v>2.2740999999999998</v>
      </c>
      <c r="I572" s="158">
        <v>5.3832000000000004</v>
      </c>
      <c r="J572" s="158">
        <v>9.3298000000000005</v>
      </c>
      <c r="K572" s="158">
        <v>-1.7129000000000001</v>
      </c>
      <c r="L572" s="158">
        <v>-4.7510000000000003</v>
      </c>
      <c r="M572" s="158">
        <v>-5.6688999999999998</v>
      </c>
      <c r="N572" s="158">
        <v>6.0100000000000001E-2</v>
      </c>
      <c r="O572" s="158">
        <v>27.942</v>
      </c>
      <c r="P572" s="158"/>
      <c r="Q572" s="158">
        <v>12.1494</v>
      </c>
      <c r="R572" s="158">
        <v>32.9786</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44771</v>
      </c>
      <c r="E573" s="158">
        <v>16.12</v>
      </c>
      <c r="F573" s="158">
        <v>1.3835999999999999</v>
      </c>
      <c r="G573" s="158">
        <v>2.6097999999999999</v>
      </c>
      <c r="H573" s="158">
        <v>2.2843</v>
      </c>
      <c r="I573" s="158">
        <v>5.4283999999999999</v>
      </c>
      <c r="J573" s="158">
        <v>9.2881</v>
      </c>
      <c r="K573" s="158">
        <v>-1.827</v>
      </c>
      <c r="L573" s="158">
        <v>-5.0087999999999999</v>
      </c>
      <c r="M573" s="158">
        <v>-6.0606</v>
      </c>
      <c r="N573" s="158">
        <v>-0.49380000000000002</v>
      </c>
      <c r="O573" s="158">
        <v>27.131900000000002</v>
      </c>
      <c r="P573" s="158"/>
      <c r="Q573" s="158">
        <v>11.3505</v>
      </c>
      <c r="R573" s="158">
        <v>32.226100000000002</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44771</v>
      </c>
      <c r="E574" s="158">
        <v>19.920000000000002</v>
      </c>
      <c r="F574" s="158">
        <v>1.3225</v>
      </c>
      <c r="G574" s="158">
        <v>2.7334000000000001</v>
      </c>
      <c r="H574" s="158">
        <v>2.1537999999999999</v>
      </c>
      <c r="I574" s="158">
        <v>5.5644</v>
      </c>
      <c r="J574" s="158">
        <v>9.3303999999999991</v>
      </c>
      <c r="K574" s="158">
        <v>-2.2090999999999998</v>
      </c>
      <c r="L574" s="158">
        <v>-4.3686999999999996</v>
      </c>
      <c r="M574" s="158">
        <v>-5.9934000000000003</v>
      </c>
      <c r="N574" s="158">
        <v>-2.113</v>
      </c>
      <c r="O574" s="158">
        <v>25.5472</v>
      </c>
      <c r="P574" s="158"/>
      <c r="Q574" s="158">
        <v>20.010000000000002</v>
      </c>
      <c r="R574" s="158">
        <v>32.948300000000003</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44771</v>
      </c>
      <c r="E575" s="158">
        <v>19.190000000000001</v>
      </c>
      <c r="F575" s="158">
        <v>1.32</v>
      </c>
      <c r="G575" s="158">
        <v>2.7302</v>
      </c>
      <c r="H575" s="158">
        <v>2.1288</v>
      </c>
      <c r="I575" s="158">
        <v>5.5556000000000001</v>
      </c>
      <c r="J575" s="158">
        <v>9.2825000000000006</v>
      </c>
      <c r="K575" s="158">
        <v>-2.3906000000000001</v>
      </c>
      <c r="L575" s="158">
        <v>-4.7169999999999996</v>
      </c>
      <c r="M575" s="158">
        <v>-6.5270000000000001</v>
      </c>
      <c r="N575" s="158">
        <v>-2.8353999999999999</v>
      </c>
      <c r="O575" s="158">
        <v>24.3675</v>
      </c>
      <c r="P575" s="158"/>
      <c r="Q575" s="158">
        <v>18.829899999999999</v>
      </c>
      <c r="R575" s="158">
        <v>31.7821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44771</v>
      </c>
      <c r="E576" s="158">
        <v>105.96</v>
      </c>
      <c r="F576" s="158">
        <v>1.2228000000000001</v>
      </c>
      <c r="G576" s="158">
        <v>3.0337999999999998</v>
      </c>
      <c r="H576" s="158">
        <v>2.2879</v>
      </c>
      <c r="I576" s="158">
        <v>5.6746999999999996</v>
      </c>
      <c r="J576" s="158">
        <v>9.4062999999999999</v>
      </c>
      <c r="K576" s="158">
        <v>-1.6520999999999999</v>
      </c>
      <c r="L576" s="158">
        <v>-2.4039999999999999</v>
      </c>
      <c r="M576" s="158">
        <v>-5.7462999999999997</v>
      </c>
      <c r="N576" s="158">
        <v>0.67459999999999998</v>
      </c>
      <c r="O576" s="158">
        <v>26.315899999999999</v>
      </c>
      <c r="P576" s="158">
        <v>15.6257</v>
      </c>
      <c r="Q576" s="158">
        <v>17.090299999999999</v>
      </c>
      <c r="R576" s="158">
        <v>31.335100000000001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44771</v>
      </c>
      <c r="E577" s="158">
        <v>94.06</v>
      </c>
      <c r="F577" s="158">
        <v>1.216</v>
      </c>
      <c r="G577" s="158">
        <v>3.0343</v>
      </c>
      <c r="H577" s="158">
        <v>2.2725</v>
      </c>
      <c r="I577" s="158">
        <v>5.6261000000000001</v>
      </c>
      <c r="J577" s="158">
        <v>9.3085000000000004</v>
      </c>
      <c r="K577" s="158">
        <v>-1.9391</v>
      </c>
      <c r="L577" s="158">
        <v>-2.9609000000000001</v>
      </c>
      <c r="M577" s="158">
        <v>-6.5195999999999996</v>
      </c>
      <c r="N577" s="158">
        <v>-0.38129999999999997</v>
      </c>
      <c r="O577" s="158">
        <v>24.9648</v>
      </c>
      <c r="P577" s="158">
        <v>14.313599999999999</v>
      </c>
      <c r="Q577" s="158">
        <v>18.162400000000002</v>
      </c>
      <c r="R577" s="158">
        <v>29.9496</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44771</v>
      </c>
      <c r="E578" s="158">
        <v>100.94</v>
      </c>
      <c r="F578" s="158">
        <v>1.2133</v>
      </c>
      <c r="G578" s="158">
        <v>3.0314999999999999</v>
      </c>
      <c r="H578" s="158">
        <v>2.2694999999999999</v>
      </c>
      <c r="I578" s="158">
        <v>5.63</v>
      </c>
      <c r="J578" s="158">
        <v>9.3252000000000006</v>
      </c>
      <c r="K578" s="158">
        <v>-1.8762000000000001</v>
      </c>
      <c r="L578" s="158">
        <v>-2.8208000000000002</v>
      </c>
      <c r="M578" s="158">
        <v>-6.3376000000000001</v>
      </c>
      <c r="N578" s="158">
        <v>-0.12859999999999999</v>
      </c>
      <c r="O578" s="158">
        <v>25.5609</v>
      </c>
      <c r="P578" s="158">
        <v>15.003</v>
      </c>
      <c r="Q578" s="158">
        <v>18.7851</v>
      </c>
      <c r="R578" s="158">
        <v>30.446100000000001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44771</v>
      </c>
      <c r="E579" s="158">
        <v>62.054200000000002</v>
      </c>
      <c r="F579" s="158">
        <v>1.31</v>
      </c>
      <c r="G579" s="158">
        <v>3.7241</v>
      </c>
      <c r="H579" s="158">
        <v>2.5209999999999999</v>
      </c>
      <c r="I579" s="158">
        <v>6.4922000000000004</v>
      </c>
      <c r="J579" s="158">
        <v>9.4703999999999997</v>
      </c>
      <c r="K579" s="158">
        <v>0.95120000000000005</v>
      </c>
      <c r="L579" s="158">
        <v>-3.1265999999999998</v>
      </c>
      <c r="M579" s="158">
        <v>-6.0568</v>
      </c>
      <c r="N579" s="158">
        <v>3.1657999999999999</v>
      </c>
      <c r="O579" s="158">
        <v>16.298400000000001</v>
      </c>
      <c r="P579" s="158">
        <v>10.816599999999999</v>
      </c>
      <c r="Q579" s="158">
        <v>14.4566</v>
      </c>
      <c r="R579" s="158">
        <v>21.676300000000001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44771</v>
      </c>
      <c r="E580" s="158">
        <v>57.059899999999999</v>
      </c>
      <c r="F580" s="158">
        <v>1.3065</v>
      </c>
      <c r="G580" s="158">
        <v>3.7136</v>
      </c>
      <c r="H580" s="158">
        <v>2.4967000000000001</v>
      </c>
      <c r="I580" s="158">
        <v>6.4413</v>
      </c>
      <c r="J580" s="158">
        <v>9.3579000000000008</v>
      </c>
      <c r="K580" s="158">
        <v>0.63970000000000005</v>
      </c>
      <c r="L580" s="158">
        <v>-3.7126000000000001</v>
      </c>
      <c r="M580" s="158">
        <v>-6.9276</v>
      </c>
      <c r="N580" s="158">
        <v>1.869</v>
      </c>
      <c r="O580" s="158">
        <v>14.848699999999999</v>
      </c>
      <c r="P580" s="158">
        <v>9.4788999999999994</v>
      </c>
      <c r="Q580" s="158">
        <v>11.080399999999999</v>
      </c>
      <c r="R580" s="158">
        <v>20.119700000000002</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44771</v>
      </c>
      <c r="E583" s="158">
        <v>121.9</v>
      </c>
      <c r="F583" s="158">
        <v>1.3974</v>
      </c>
      <c r="G583" s="158">
        <v>3.3927</v>
      </c>
      <c r="H583" s="158">
        <v>2.6353</v>
      </c>
      <c r="I583" s="158">
        <v>6.3884999999999996</v>
      </c>
      <c r="J583" s="158">
        <v>10.386699999999999</v>
      </c>
      <c r="K583" s="158">
        <v>2.1793999999999998</v>
      </c>
      <c r="L583" s="158">
        <v>-0.58720000000000006</v>
      </c>
      <c r="M583" s="158">
        <v>-2.6747000000000001</v>
      </c>
      <c r="N583" s="158">
        <v>7.0236999999999998</v>
      </c>
      <c r="O583" s="158">
        <v>22.9375</v>
      </c>
      <c r="P583" s="158">
        <v>16.2944</v>
      </c>
      <c r="Q583" s="158">
        <v>15.8157</v>
      </c>
      <c r="R583" s="158">
        <v>30.2895</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44771</v>
      </c>
      <c r="E584" s="158">
        <v>113.02</v>
      </c>
      <c r="F584" s="158">
        <v>1.3905000000000001</v>
      </c>
      <c r="G584" s="158">
        <v>3.3751000000000002</v>
      </c>
      <c r="H584" s="158">
        <v>2.6055000000000001</v>
      </c>
      <c r="I584" s="158">
        <v>6.3216999999999999</v>
      </c>
      <c r="J584" s="158">
        <v>10.252700000000001</v>
      </c>
      <c r="K584" s="158">
        <v>1.829</v>
      </c>
      <c r="L584" s="158">
        <v>-1.3011999999999999</v>
      </c>
      <c r="M584" s="158">
        <v>-3.6734</v>
      </c>
      <c r="N584" s="158">
        <v>5.5867000000000004</v>
      </c>
      <c r="O584" s="158">
        <v>21.5121</v>
      </c>
      <c r="P584" s="158">
        <v>15.093500000000001</v>
      </c>
      <c r="Q584" s="158">
        <v>19.323799999999999</v>
      </c>
      <c r="R584" s="158">
        <v>28.665700000000001</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44771</v>
      </c>
      <c r="E585" s="158">
        <v>86.102999999999994</v>
      </c>
      <c r="F585" s="158">
        <v>1.0811999999999999</v>
      </c>
      <c r="G585" s="158">
        <v>3.1444999999999999</v>
      </c>
      <c r="H585" s="158">
        <v>2.0009000000000001</v>
      </c>
      <c r="I585" s="158">
        <v>5.6855000000000002</v>
      </c>
      <c r="J585" s="158">
        <v>9.3607999999999993</v>
      </c>
      <c r="K585" s="158">
        <v>0.82079999999999997</v>
      </c>
      <c r="L585" s="158">
        <v>-0.60489999999999999</v>
      </c>
      <c r="M585" s="158">
        <v>-2.1789999999999998</v>
      </c>
      <c r="N585" s="158">
        <v>4.2674000000000003</v>
      </c>
      <c r="O585" s="158">
        <v>20.459499999999998</v>
      </c>
      <c r="P585" s="158">
        <v>13.575200000000001</v>
      </c>
      <c r="Q585" s="158">
        <v>17.129200000000001</v>
      </c>
      <c r="R585" s="158">
        <v>30.970800000000001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44771</v>
      </c>
      <c r="E586" s="158">
        <v>79.697999999999993</v>
      </c>
      <c r="F586" s="158">
        <v>1.0780000000000001</v>
      </c>
      <c r="G586" s="158">
        <v>3.1356000000000002</v>
      </c>
      <c r="H586" s="158">
        <v>1.9821</v>
      </c>
      <c r="I586" s="158">
        <v>5.6456</v>
      </c>
      <c r="J586" s="158">
        <v>9.2756000000000007</v>
      </c>
      <c r="K586" s="158">
        <v>0.58050000000000002</v>
      </c>
      <c r="L586" s="158">
        <v>-1.0958000000000001</v>
      </c>
      <c r="M586" s="158">
        <v>-2.8925999999999998</v>
      </c>
      <c r="N586" s="158">
        <v>3.2652000000000001</v>
      </c>
      <c r="O586" s="158">
        <v>19.307200000000002</v>
      </c>
      <c r="P586" s="158">
        <v>12.4559</v>
      </c>
      <c r="Q586" s="158">
        <v>14.292999999999999</v>
      </c>
      <c r="R586" s="158">
        <v>29.719200000000001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44771</v>
      </c>
      <c r="E587" s="158">
        <v>77.47</v>
      </c>
      <c r="F587" s="158">
        <v>1.3873</v>
      </c>
      <c r="G587" s="158">
        <v>3.1833</v>
      </c>
      <c r="H587" s="158">
        <v>2.0550999999999999</v>
      </c>
      <c r="I587" s="158">
        <v>6.0796999999999999</v>
      </c>
      <c r="J587" s="158">
        <v>9.0973000000000006</v>
      </c>
      <c r="K587" s="158">
        <v>1.0039</v>
      </c>
      <c r="L587" s="158">
        <v>-1.3749</v>
      </c>
      <c r="M587" s="158">
        <v>-1.8124</v>
      </c>
      <c r="N587" s="158">
        <v>6.0071000000000003</v>
      </c>
      <c r="O587" s="158">
        <v>17.742000000000001</v>
      </c>
      <c r="P587" s="158">
        <v>11.008900000000001</v>
      </c>
      <c r="Q587" s="158">
        <v>14.2416</v>
      </c>
      <c r="R587" s="158">
        <v>27.400500000000001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44771</v>
      </c>
      <c r="E588" s="158">
        <v>68.819999999999993</v>
      </c>
      <c r="F588" s="158">
        <v>1.3996999999999999</v>
      </c>
      <c r="G588" s="158">
        <v>3.1783999999999999</v>
      </c>
      <c r="H588" s="158">
        <v>2.0310999999999999</v>
      </c>
      <c r="I588" s="158">
        <v>6.0073999999999996</v>
      </c>
      <c r="J588" s="158">
        <v>8.9441000000000006</v>
      </c>
      <c r="K588" s="158">
        <v>0.56989999999999996</v>
      </c>
      <c r="L588" s="158">
        <v>-2.2303999999999999</v>
      </c>
      <c r="M588" s="158">
        <v>-3.0703999999999998</v>
      </c>
      <c r="N588" s="158">
        <v>4.2096</v>
      </c>
      <c r="O588" s="158">
        <v>15.7575</v>
      </c>
      <c r="P588" s="158">
        <v>9.2585999999999995</v>
      </c>
      <c r="Q588" s="158">
        <v>15.2547</v>
      </c>
      <c r="R588" s="158">
        <v>25.263100000000001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44771</v>
      </c>
      <c r="E589" s="158">
        <v>840.35090000000002</v>
      </c>
      <c r="F589" s="158">
        <v>0.87880000000000003</v>
      </c>
      <c r="G589" s="158">
        <v>2.1616</v>
      </c>
      <c r="H589" s="158">
        <v>0.68479999999999996</v>
      </c>
      <c r="I589" s="158">
        <v>5.0507999999999997</v>
      </c>
      <c r="J589" s="158">
        <v>8.7524999999999995</v>
      </c>
      <c r="K589" s="158">
        <v>-6.3899999999999998E-2</v>
      </c>
      <c r="L589" s="158">
        <v>-2.8626999999999998</v>
      </c>
      <c r="M589" s="158">
        <v>-4.1478000000000002</v>
      </c>
      <c r="N589" s="158">
        <v>7.0613000000000001</v>
      </c>
      <c r="O589" s="158">
        <v>15.616300000000001</v>
      </c>
      <c r="P589" s="158">
        <v>9.7483000000000004</v>
      </c>
      <c r="Q589" s="158">
        <v>20.929400000000001</v>
      </c>
      <c r="R589" s="158">
        <v>30.852799999999998</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44771</v>
      </c>
      <c r="E590" s="158">
        <v>914.43949999999995</v>
      </c>
      <c r="F590" s="158">
        <v>0.88109999999999999</v>
      </c>
      <c r="G590" s="158">
        <v>2.1686000000000001</v>
      </c>
      <c r="H590" s="158">
        <v>0.70089999999999997</v>
      </c>
      <c r="I590" s="158">
        <v>5.0842999999999998</v>
      </c>
      <c r="J590" s="158">
        <v>8.8262</v>
      </c>
      <c r="K590" s="158">
        <v>0.1409</v>
      </c>
      <c r="L590" s="158">
        <v>-2.4649000000000001</v>
      </c>
      <c r="M590" s="158">
        <v>-3.5636999999999999</v>
      </c>
      <c r="N590" s="158">
        <v>7.9436999999999998</v>
      </c>
      <c r="O590" s="158">
        <v>16.650200000000002</v>
      </c>
      <c r="P590" s="158">
        <v>10.7692</v>
      </c>
      <c r="Q590" s="158">
        <v>14.857200000000001</v>
      </c>
      <c r="R590" s="158">
        <v>31.963200000000001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44771</v>
      </c>
      <c r="E593" s="158">
        <v>2462.3868338828702</v>
      </c>
      <c r="F593" s="158">
        <v>0.90539999999999998</v>
      </c>
      <c r="G593" s="158">
        <v>2.8666999999999998</v>
      </c>
      <c r="H593" s="158">
        <v>1.7512000000000001</v>
      </c>
      <c r="I593" s="158">
        <v>5.3253000000000004</v>
      </c>
      <c r="J593" s="158">
        <v>7.8562000000000003</v>
      </c>
      <c r="K593" s="158">
        <v>2.5745</v>
      </c>
      <c r="L593" s="158">
        <v>3.7486999999999999</v>
      </c>
      <c r="M593" s="158">
        <v>2.1221000000000001</v>
      </c>
      <c r="N593" s="158">
        <v>13.7013</v>
      </c>
      <c r="O593" s="158">
        <v>14.9307</v>
      </c>
      <c r="P593" s="158">
        <v>8.2680000000000007</v>
      </c>
      <c r="Q593" s="158">
        <v>23.245200000000001</v>
      </c>
      <c r="R593" s="158">
        <v>29.183299999999999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44771</v>
      </c>
      <c r="E594" s="158">
        <v>800.23599999999999</v>
      </c>
      <c r="F594" s="158">
        <v>0.90710000000000002</v>
      </c>
      <c r="G594" s="158">
        <v>2.8721999999999999</v>
      </c>
      <c r="H594" s="158">
        <v>1.7639</v>
      </c>
      <c r="I594" s="158">
        <v>5.3516000000000004</v>
      </c>
      <c r="J594" s="158">
        <v>7.9137000000000004</v>
      </c>
      <c r="K594" s="158">
        <v>2.7353999999999998</v>
      </c>
      <c r="L594" s="158">
        <v>4.0621999999999998</v>
      </c>
      <c r="M594" s="158">
        <v>2.593</v>
      </c>
      <c r="N594" s="158">
        <v>14.407</v>
      </c>
      <c r="O594" s="158">
        <v>15.6046</v>
      </c>
      <c r="P594" s="158">
        <v>8.9526000000000003</v>
      </c>
      <c r="Q594" s="158">
        <v>13.199199999999999</v>
      </c>
      <c r="R594" s="158">
        <v>29.953499999999998</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44771</v>
      </c>
      <c r="E595" s="158">
        <v>55.137700000000002</v>
      </c>
      <c r="F595" s="158">
        <v>1.4312</v>
      </c>
      <c r="G595" s="158">
        <v>4.4850000000000003</v>
      </c>
      <c r="H595" s="158">
        <v>2.972</v>
      </c>
      <c r="I595" s="158">
        <v>7.1063000000000001</v>
      </c>
      <c r="J595" s="158">
        <v>10.4262</v>
      </c>
      <c r="K595" s="158">
        <v>0.77949999999999997</v>
      </c>
      <c r="L595" s="158">
        <v>-1.7685999999999999</v>
      </c>
      <c r="M595" s="158">
        <v>-3.5390000000000001</v>
      </c>
      <c r="N595" s="158">
        <v>8.0457999999999998</v>
      </c>
      <c r="O595" s="158">
        <v>16.1096</v>
      </c>
      <c r="P595" s="158">
        <v>8.7818000000000005</v>
      </c>
      <c r="Q595" s="158">
        <v>11.5867</v>
      </c>
      <c r="R595" s="158">
        <v>26.908799999999999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44771</v>
      </c>
      <c r="E596" s="158">
        <v>60.133699999999997</v>
      </c>
      <c r="F596" s="158">
        <v>1.4346000000000001</v>
      </c>
      <c r="G596" s="158">
        <v>4.4957000000000003</v>
      </c>
      <c r="H596" s="158">
        <v>2.9964</v>
      </c>
      <c r="I596" s="158">
        <v>7.1574999999999998</v>
      </c>
      <c r="J596" s="158">
        <v>10.5389</v>
      </c>
      <c r="K596" s="158">
        <v>1.0922000000000001</v>
      </c>
      <c r="L596" s="158">
        <v>-1.1512</v>
      </c>
      <c r="M596" s="158">
        <v>-2.6269999999999998</v>
      </c>
      <c r="N596" s="158">
        <v>9.4125999999999994</v>
      </c>
      <c r="O596" s="158">
        <v>17.588999999999999</v>
      </c>
      <c r="P596" s="158">
        <v>9.9497</v>
      </c>
      <c r="Q596" s="158">
        <v>14.1279</v>
      </c>
      <c r="R596" s="158">
        <v>28.515899999999998</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44771</v>
      </c>
      <c r="E597" s="158">
        <v>582.49</v>
      </c>
      <c r="F597" s="158">
        <v>1.4614</v>
      </c>
      <c r="G597" s="158">
        <v>3.5261999999999998</v>
      </c>
      <c r="H597" s="158">
        <v>2.0712000000000002</v>
      </c>
      <c r="I597" s="158">
        <v>6.0925000000000002</v>
      </c>
      <c r="J597" s="158">
        <v>8.6593</v>
      </c>
      <c r="K597" s="158">
        <v>1.0303</v>
      </c>
      <c r="L597" s="158">
        <v>-0.38819999999999999</v>
      </c>
      <c r="M597" s="158">
        <v>-3.6362000000000001</v>
      </c>
      <c r="N597" s="158">
        <v>7.4427000000000003</v>
      </c>
      <c r="O597" s="158">
        <v>16.730399999999999</v>
      </c>
      <c r="P597" s="158">
        <v>12.0648</v>
      </c>
      <c r="Q597" s="158">
        <v>19.368300000000001</v>
      </c>
      <c r="R597" s="158">
        <v>28.798300000000001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44771</v>
      </c>
      <c r="E598" s="158">
        <v>634.45000000000005</v>
      </c>
      <c r="F598" s="158">
        <v>1.4633</v>
      </c>
      <c r="G598" s="158">
        <v>3.5329999999999999</v>
      </c>
      <c r="H598" s="158">
        <v>2.0853000000000002</v>
      </c>
      <c r="I598" s="158">
        <v>6.1219000000000001</v>
      </c>
      <c r="J598" s="158">
        <v>8.7262000000000004</v>
      </c>
      <c r="K598" s="158">
        <v>1.2285999999999999</v>
      </c>
      <c r="L598" s="158">
        <v>-2.8400000000000002E-2</v>
      </c>
      <c r="M598" s="158">
        <v>-3.1240999999999999</v>
      </c>
      <c r="N598" s="158">
        <v>8.2254000000000005</v>
      </c>
      <c r="O598" s="158">
        <v>17.5535</v>
      </c>
      <c r="P598" s="158">
        <v>12.984500000000001</v>
      </c>
      <c r="Q598" s="158">
        <v>15.5402</v>
      </c>
      <c r="R598" s="158">
        <v>29.716000000000001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44771</v>
      </c>
      <c r="E599" s="158">
        <v>16.809999999999999</v>
      </c>
      <c r="F599" s="158">
        <v>1.4483999999999999</v>
      </c>
      <c r="G599" s="158">
        <v>3.0655999999999999</v>
      </c>
      <c r="H599" s="158">
        <v>1.8788</v>
      </c>
      <c r="I599" s="158">
        <v>5.194</v>
      </c>
      <c r="J599" s="158">
        <v>8.4515999999999991</v>
      </c>
      <c r="K599" s="158">
        <v>5.5242000000000004</v>
      </c>
      <c r="L599" s="158">
        <v>6.9337999999999997</v>
      </c>
      <c r="M599" s="158">
        <v>3.5735999999999999</v>
      </c>
      <c r="N599" s="158">
        <v>17.552399999999999</v>
      </c>
      <c r="O599" s="158">
        <v>17.566800000000001</v>
      </c>
      <c r="P599" s="158"/>
      <c r="Q599" s="158">
        <v>12.6714</v>
      </c>
      <c r="R599" s="158">
        <v>33.7273</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44771</v>
      </c>
      <c r="E600" s="158">
        <v>17.350000000000001</v>
      </c>
      <c r="F600" s="158">
        <v>1.462</v>
      </c>
      <c r="G600" s="158">
        <v>3.1509999999999998</v>
      </c>
      <c r="H600" s="158">
        <v>1.879</v>
      </c>
      <c r="I600" s="158">
        <v>5.2153</v>
      </c>
      <c r="J600" s="158">
        <v>8.5053000000000001</v>
      </c>
      <c r="K600" s="158">
        <v>5.6638000000000002</v>
      </c>
      <c r="L600" s="158">
        <v>7.1649000000000003</v>
      </c>
      <c r="M600" s="158">
        <v>3.9544999999999999</v>
      </c>
      <c r="N600" s="158">
        <v>18.027200000000001</v>
      </c>
      <c r="O600" s="158">
        <v>18.0931</v>
      </c>
      <c r="P600" s="158"/>
      <c r="Q600" s="158">
        <v>13.492699999999999</v>
      </c>
      <c r="R600" s="158">
        <v>34.365600000000001</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44771</v>
      </c>
      <c r="E601" s="158">
        <v>41.65</v>
      </c>
      <c r="F601" s="158">
        <v>1.0677000000000001</v>
      </c>
      <c r="G601" s="158">
        <v>3.4782999999999999</v>
      </c>
      <c r="H601" s="158">
        <v>2.4851999999999999</v>
      </c>
      <c r="I601" s="158">
        <v>7.7340999999999998</v>
      </c>
      <c r="J601" s="158">
        <v>10.418900000000001</v>
      </c>
      <c r="K601" s="158">
        <v>0.55530000000000002</v>
      </c>
      <c r="L601" s="158">
        <v>-0.2873</v>
      </c>
      <c r="M601" s="158">
        <v>-2.6869000000000001</v>
      </c>
      <c r="N601" s="158">
        <v>8.6616</v>
      </c>
      <c r="O601" s="158">
        <v>16.471</v>
      </c>
      <c r="P601" s="158">
        <v>10.306800000000001</v>
      </c>
      <c r="Q601" s="158">
        <v>17.413</v>
      </c>
      <c r="R601" s="158">
        <v>24.9438</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44771</v>
      </c>
      <c r="E602" s="158">
        <v>37.5</v>
      </c>
      <c r="F602" s="158">
        <v>1.0508999999999999</v>
      </c>
      <c r="G602" s="158">
        <v>3.4483000000000001</v>
      </c>
      <c r="H602" s="158">
        <v>2.4590000000000001</v>
      </c>
      <c r="I602" s="158">
        <v>7.6657999999999999</v>
      </c>
      <c r="J602" s="158">
        <v>10.2941</v>
      </c>
      <c r="K602" s="158">
        <v>0.24060000000000001</v>
      </c>
      <c r="L602" s="158">
        <v>-0.87229999999999996</v>
      </c>
      <c r="M602" s="158">
        <v>-3.5493999999999999</v>
      </c>
      <c r="N602" s="158">
        <v>7.3575999999999997</v>
      </c>
      <c r="O602" s="158">
        <v>15.089399999999999</v>
      </c>
      <c r="P602" s="158">
        <v>8.7874999999999996</v>
      </c>
      <c r="Q602" s="158">
        <v>16.034600000000001</v>
      </c>
      <c r="R602" s="158">
        <v>23.466200000000001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44771</v>
      </c>
      <c r="E603" s="158">
        <v>105.53</v>
      </c>
      <c r="F603" s="158">
        <v>0.59099999999999997</v>
      </c>
      <c r="G603" s="158">
        <v>2.1291000000000002</v>
      </c>
      <c r="H603" s="158">
        <v>0.73499999999999999</v>
      </c>
      <c r="I603" s="158">
        <v>4.8484999999999996</v>
      </c>
      <c r="J603" s="158">
        <v>8.1692999999999998</v>
      </c>
      <c r="K603" s="158">
        <v>-2.6206999999999998</v>
      </c>
      <c r="L603" s="158">
        <v>-1.3092999999999999</v>
      </c>
      <c r="M603" s="158">
        <v>-1.2630999999999999</v>
      </c>
      <c r="N603" s="158">
        <v>9.1199999999999992</v>
      </c>
      <c r="O603" s="158">
        <v>23.020199999999999</v>
      </c>
      <c r="P603" s="158">
        <v>14.129799999999999</v>
      </c>
      <c r="Q603" s="158">
        <v>17.613600000000002</v>
      </c>
      <c r="R603" s="158">
        <v>39.408099999999997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44771</v>
      </c>
      <c r="E604" s="158">
        <v>95.03</v>
      </c>
      <c r="F604" s="158">
        <v>0.59279999999999999</v>
      </c>
      <c r="G604" s="158">
        <v>2.1168999999999998</v>
      </c>
      <c r="H604" s="158">
        <v>0.71</v>
      </c>
      <c r="I604" s="158">
        <v>4.7971000000000004</v>
      </c>
      <c r="J604" s="158">
        <v>8.0623000000000005</v>
      </c>
      <c r="K604" s="158">
        <v>-2.9018000000000002</v>
      </c>
      <c r="L604" s="158">
        <v>-1.8995</v>
      </c>
      <c r="M604" s="158">
        <v>-2.1520000000000001</v>
      </c>
      <c r="N604" s="158">
        <v>7.8292999999999999</v>
      </c>
      <c r="O604" s="158">
        <v>21.664100000000001</v>
      </c>
      <c r="P604" s="158">
        <v>12.797700000000001</v>
      </c>
      <c r="Q604" s="158">
        <v>18.0092</v>
      </c>
      <c r="R604" s="158">
        <v>37.834699999999998</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44771</v>
      </c>
      <c r="E605" s="158">
        <v>14.18</v>
      </c>
      <c r="F605" s="158">
        <v>1.5032000000000001</v>
      </c>
      <c r="G605" s="158">
        <v>3.5036</v>
      </c>
      <c r="H605" s="158">
        <v>2.2349999999999999</v>
      </c>
      <c r="I605" s="158">
        <v>5.8209</v>
      </c>
      <c r="J605" s="158">
        <v>8.9931000000000001</v>
      </c>
      <c r="K605" s="158">
        <v>2.1614</v>
      </c>
      <c r="L605" s="158">
        <v>0.35389999999999999</v>
      </c>
      <c r="M605" s="158">
        <v>-2.1394000000000002</v>
      </c>
      <c r="N605" s="158">
        <v>6.6967999999999996</v>
      </c>
      <c r="O605" s="158">
        <v>14.511100000000001</v>
      </c>
      <c r="P605" s="158"/>
      <c r="Q605" s="158">
        <v>7.9124999999999996</v>
      </c>
      <c r="R605" s="158">
        <v>23.746400000000001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44771</v>
      </c>
      <c r="E606" s="158">
        <v>13.11</v>
      </c>
      <c r="F606" s="158">
        <v>1.4705999999999999</v>
      </c>
      <c r="G606" s="158">
        <v>3.4727999999999999</v>
      </c>
      <c r="H606" s="158">
        <v>2.1027999999999998</v>
      </c>
      <c r="I606" s="158">
        <v>5.7257999999999996</v>
      </c>
      <c r="J606" s="158">
        <v>8.7966999999999995</v>
      </c>
      <c r="K606" s="158">
        <v>1.7067000000000001</v>
      </c>
      <c r="L606" s="158">
        <v>-0.53110000000000002</v>
      </c>
      <c r="M606" s="158">
        <v>-3.4609999999999999</v>
      </c>
      <c r="N606" s="158">
        <v>4.7961999999999998</v>
      </c>
      <c r="O606" s="158">
        <v>12.1144</v>
      </c>
      <c r="P606" s="158"/>
      <c r="Q606" s="158">
        <v>6.0820999999999996</v>
      </c>
      <c r="R606" s="158">
        <v>20.692399999999999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44771</v>
      </c>
      <c r="E607" s="158">
        <v>75.569999999999993</v>
      </c>
      <c r="F607" s="158">
        <v>1.0564</v>
      </c>
      <c r="G607" s="158">
        <v>2.9563999999999999</v>
      </c>
      <c r="H607" s="158">
        <v>1.4499</v>
      </c>
      <c r="I607" s="158">
        <v>5.3827999999999996</v>
      </c>
      <c r="J607" s="158">
        <v>8.282</v>
      </c>
      <c r="K607" s="158">
        <v>-2.4022000000000001</v>
      </c>
      <c r="L607" s="158">
        <v>-7.8975999999999997</v>
      </c>
      <c r="M607" s="158">
        <v>-10.4727</v>
      </c>
      <c r="N607" s="158">
        <v>-1.9080999999999999</v>
      </c>
      <c r="O607" s="158">
        <v>15.995900000000001</v>
      </c>
      <c r="P607" s="158">
        <v>11.0801</v>
      </c>
      <c r="Q607" s="158">
        <v>13.850300000000001</v>
      </c>
      <c r="R607" s="158">
        <v>21.537299999999998</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44771</v>
      </c>
      <c r="E608" s="158">
        <v>86.34</v>
      </c>
      <c r="F608" s="158">
        <v>1.0651999999999999</v>
      </c>
      <c r="G608" s="158">
        <v>2.9573</v>
      </c>
      <c r="H608" s="158">
        <v>1.4810000000000001</v>
      </c>
      <c r="I608" s="158">
        <v>5.4340999999999999</v>
      </c>
      <c r="J608" s="158">
        <v>8.3992000000000004</v>
      </c>
      <c r="K608" s="158">
        <v>-2.0865999999999998</v>
      </c>
      <c r="L608" s="158">
        <v>-7.2610000000000001</v>
      </c>
      <c r="M608" s="158">
        <v>-9.5632000000000001</v>
      </c>
      <c r="N608" s="158">
        <v>-0.61009999999999998</v>
      </c>
      <c r="O608" s="158">
        <v>17.418700000000001</v>
      </c>
      <c r="P608" s="158">
        <v>12.5855</v>
      </c>
      <c r="Q608" s="158">
        <v>16.656700000000001</v>
      </c>
      <c r="R608" s="158">
        <v>23.106999999999999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44771</v>
      </c>
      <c r="E609" s="158">
        <v>14.218299999999999</v>
      </c>
      <c r="F609" s="158">
        <v>1.3839999999999999</v>
      </c>
      <c r="G609" s="158">
        <v>3.0594999999999999</v>
      </c>
      <c r="H609" s="158">
        <v>2.0754999999999999</v>
      </c>
      <c r="I609" s="158">
        <v>5.9943999999999997</v>
      </c>
      <c r="J609" s="158">
        <v>8.6029999999999998</v>
      </c>
      <c r="K609" s="158">
        <v>2.5118999999999998</v>
      </c>
      <c r="L609" s="158">
        <v>-0.47949999999999998</v>
      </c>
      <c r="M609" s="158">
        <v>-8.0114999999999998</v>
      </c>
      <c r="N609" s="158">
        <v>-3.0573000000000001</v>
      </c>
      <c r="O609" s="158"/>
      <c r="P609" s="158"/>
      <c r="Q609" s="158">
        <v>13.491899999999999</v>
      </c>
      <c r="R609" s="158">
        <v>21.653700000000001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44771</v>
      </c>
      <c r="E610" s="158">
        <v>13.383699999999999</v>
      </c>
      <c r="F610" s="158">
        <v>1.3777999999999999</v>
      </c>
      <c r="G610" s="158">
        <v>3.0419</v>
      </c>
      <c r="H610" s="158">
        <v>2.0348000000000002</v>
      </c>
      <c r="I610" s="158">
        <v>5.9088000000000003</v>
      </c>
      <c r="J610" s="158">
        <v>8.4122000000000003</v>
      </c>
      <c r="K610" s="158">
        <v>1.9571000000000001</v>
      </c>
      <c r="L610" s="158">
        <v>-1.534</v>
      </c>
      <c r="M610" s="158">
        <v>-9.4643999999999995</v>
      </c>
      <c r="N610" s="158">
        <v>-5.1158000000000001</v>
      </c>
      <c r="O610" s="158"/>
      <c r="P610" s="158"/>
      <c r="Q610" s="158">
        <v>11.0497</v>
      </c>
      <c r="R610" s="158">
        <v>19.038399999999999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44771</v>
      </c>
      <c r="E611" s="158">
        <v>27.422799999999999</v>
      </c>
      <c r="F611" s="158">
        <v>0.92749999999999999</v>
      </c>
      <c r="G611" s="158">
        <v>2.7702</v>
      </c>
      <c r="H611" s="158">
        <v>1.3032999999999999</v>
      </c>
      <c r="I611" s="158">
        <v>5.7908999999999997</v>
      </c>
      <c r="J611" s="158">
        <v>10.187900000000001</v>
      </c>
      <c r="K611" s="158">
        <v>1.2659</v>
      </c>
      <c r="L611" s="158">
        <v>-2.1778</v>
      </c>
      <c r="M611" s="158">
        <v>-6.0080999999999998</v>
      </c>
      <c r="N611" s="158">
        <v>6.1509</v>
      </c>
      <c r="O611" s="158">
        <v>18.683900000000001</v>
      </c>
      <c r="P611" s="158">
        <v>12.1752</v>
      </c>
      <c r="Q611" s="158">
        <v>7.2896999999999998</v>
      </c>
      <c r="R611" s="158">
        <v>28.5273</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44771</v>
      </c>
      <c r="E612" s="158">
        <v>30.294899999999998</v>
      </c>
      <c r="F612" s="158">
        <v>0.93120000000000003</v>
      </c>
      <c r="G612" s="158">
        <v>2.7803</v>
      </c>
      <c r="H612" s="158">
        <v>1.3224</v>
      </c>
      <c r="I612" s="158">
        <v>5.8281999999999998</v>
      </c>
      <c r="J612" s="158">
        <v>10.2683</v>
      </c>
      <c r="K612" s="158">
        <v>1.4918</v>
      </c>
      <c r="L612" s="158">
        <v>-1.7626999999999999</v>
      </c>
      <c r="M612" s="158">
        <v>-5.4055999999999997</v>
      </c>
      <c r="N612" s="158">
        <v>7.0335999999999999</v>
      </c>
      <c r="O612" s="158">
        <v>19.606300000000001</v>
      </c>
      <c r="P612" s="158">
        <v>13.0357</v>
      </c>
      <c r="Q612" s="158">
        <v>16.276499999999999</v>
      </c>
      <c r="R612" s="158">
        <v>29.543600000000001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44771</v>
      </c>
      <c r="E613" s="158">
        <v>71.22</v>
      </c>
      <c r="F613" s="158">
        <v>0.89959999999999996</v>
      </c>
      <c r="G613" s="158">
        <v>2.9279999999999999</v>
      </c>
      <c r="H613" s="158">
        <v>1.9891000000000001</v>
      </c>
      <c r="I613" s="158">
        <v>6.2953000000000001</v>
      </c>
      <c r="J613" s="158">
        <v>9.2315000000000005</v>
      </c>
      <c r="K613" s="158">
        <v>0.74690000000000001</v>
      </c>
      <c r="L613" s="158">
        <v>0.56620000000000004</v>
      </c>
      <c r="M613" s="158">
        <v>0.51659999999999995</v>
      </c>
      <c r="N613" s="158">
        <v>7.6757999999999997</v>
      </c>
      <c r="O613" s="158">
        <v>18.266100000000002</v>
      </c>
      <c r="P613" s="158">
        <v>11.975099999999999</v>
      </c>
      <c r="Q613" s="158">
        <v>12.482100000000001</v>
      </c>
      <c r="R613" s="158">
        <v>28.438400000000001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44771</v>
      </c>
      <c r="E614" s="158">
        <v>80.432000000000002</v>
      </c>
      <c r="F614" s="158">
        <v>0.90329999999999999</v>
      </c>
      <c r="G614" s="158">
        <v>2.9384999999999999</v>
      </c>
      <c r="H614" s="158">
        <v>2.0141</v>
      </c>
      <c r="I614" s="158">
        <v>6.3479000000000001</v>
      </c>
      <c r="J614" s="158">
        <v>9.3495000000000008</v>
      </c>
      <c r="K614" s="158">
        <v>1.0808</v>
      </c>
      <c r="L614" s="158">
        <v>1.2525999999999999</v>
      </c>
      <c r="M614" s="158">
        <v>1.5427</v>
      </c>
      <c r="N614" s="158">
        <v>9.1447000000000003</v>
      </c>
      <c r="O614" s="158">
        <v>19.813400000000001</v>
      </c>
      <c r="P614" s="158">
        <v>13.3742</v>
      </c>
      <c r="Q614" s="158">
        <v>15.4458</v>
      </c>
      <c r="R614" s="158">
        <v>30.166799999999999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44771</v>
      </c>
      <c r="E615" s="158">
        <v>80.75</v>
      </c>
      <c r="F615" s="158">
        <v>1.0005999999999999</v>
      </c>
      <c r="G615" s="158">
        <v>3.3521000000000001</v>
      </c>
      <c r="H615" s="158">
        <v>2.1415000000000002</v>
      </c>
      <c r="I615" s="158">
        <v>6.5514000000000001</v>
      </c>
      <c r="J615" s="158">
        <v>9.6521000000000008</v>
      </c>
      <c r="K615" s="158">
        <v>-1.274</v>
      </c>
      <c r="L615" s="158">
        <v>-2.3898000000000001</v>
      </c>
      <c r="M615" s="158">
        <v>-3.3351000000000002</v>
      </c>
      <c r="N615" s="158">
        <v>0.91859999999999997</v>
      </c>
      <c r="O615" s="158">
        <v>14.571099999999999</v>
      </c>
      <c r="P615" s="158">
        <v>8.5783000000000005</v>
      </c>
      <c r="Q615" s="158">
        <v>13.677</v>
      </c>
      <c r="R615" s="158">
        <v>23.964500000000001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44771</v>
      </c>
      <c r="E616" s="158">
        <v>75.843999999999994</v>
      </c>
      <c r="F616" s="158">
        <v>0.99870000000000003</v>
      </c>
      <c r="G616" s="158">
        <v>3.3452000000000002</v>
      </c>
      <c r="H616" s="158">
        <v>2.1261999999999999</v>
      </c>
      <c r="I616" s="158">
        <v>6.5194999999999999</v>
      </c>
      <c r="J616" s="158">
        <v>9.5806000000000004</v>
      </c>
      <c r="K616" s="158">
        <v>-1.468</v>
      </c>
      <c r="L616" s="158">
        <v>-2.7690999999999999</v>
      </c>
      <c r="M616" s="158">
        <v>-3.8915000000000002</v>
      </c>
      <c r="N616" s="158">
        <v>0.14660000000000001</v>
      </c>
      <c r="O616" s="158">
        <v>13.8071</v>
      </c>
      <c r="P616" s="158">
        <v>7.8468999999999998</v>
      </c>
      <c r="Q616" s="158">
        <v>13.1265</v>
      </c>
      <c r="R616" s="158">
        <v>23.074300000000001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44771</v>
      </c>
      <c r="E617" s="158">
        <v>107.0256</v>
      </c>
      <c r="F617" s="158">
        <v>1.0774999999999999</v>
      </c>
      <c r="G617" s="158">
        <v>3.6815000000000002</v>
      </c>
      <c r="H617" s="158">
        <v>2.4689000000000001</v>
      </c>
      <c r="I617" s="158">
        <v>6.1482999999999999</v>
      </c>
      <c r="J617" s="158">
        <v>9.7971000000000004</v>
      </c>
      <c r="K617" s="158">
        <v>0.86070000000000002</v>
      </c>
      <c r="L617" s="158">
        <v>-0.41289999999999999</v>
      </c>
      <c r="M617" s="158">
        <v>-3.2000999999999999</v>
      </c>
      <c r="N617" s="158">
        <v>7.7542</v>
      </c>
      <c r="O617" s="158">
        <v>15.9801</v>
      </c>
      <c r="P617" s="158">
        <v>11.5703</v>
      </c>
      <c r="Q617" s="158">
        <v>14.2014</v>
      </c>
      <c r="R617" s="158">
        <v>26.675899999999999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44771</v>
      </c>
      <c r="E618" s="158">
        <v>96.962599999999995</v>
      </c>
      <c r="F618" s="158">
        <v>1.0746</v>
      </c>
      <c r="G618" s="158">
        <v>3.6726999999999999</v>
      </c>
      <c r="H618" s="158">
        <v>2.4489000000000001</v>
      </c>
      <c r="I618" s="158">
        <v>6.1070000000000002</v>
      </c>
      <c r="J618" s="158">
        <v>9.7049000000000003</v>
      </c>
      <c r="K618" s="158">
        <v>0.58909999999999996</v>
      </c>
      <c r="L618" s="158">
        <v>-0.98619999999999997</v>
      </c>
      <c r="M618" s="158">
        <v>-4.0568999999999997</v>
      </c>
      <c r="N618" s="158">
        <v>6.4579000000000004</v>
      </c>
      <c r="O618" s="158">
        <v>14.601900000000001</v>
      </c>
      <c r="P618" s="158">
        <v>10.245699999999999</v>
      </c>
      <c r="Q618" s="158">
        <v>9.6342999999999996</v>
      </c>
      <c r="R618" s="158">
        <v>25.125499999999999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44771</v>
      </c>
      <c r="E619" s="158">
        <v>20.700399999999998</v>
      </c>
      <c r="F619" s="158">
        <v>1.2329000000000001</v>
      </c>
      <c r="G619" s="158">
        <v>3.8906000000000001</v>
      </c>
      <c r="H619" s="158">
        <v>2.5939999999999999</v>
      </c>
      <c r="I619" s="158">
        <v>6.7069000000000001</v>
      </c>
      <c r="J619" s="158">
        <v>10.550700000000001</v>
      </c>
      <c r="K619" s="158">
        <v>1.8144</v>
      </c>
      <c r="L619" s="158">
        <v>1.1611</v>
      </c>
      <c r="M619" s="158">
        <v>-0.79169999999999996</v>
      </c>
      <c r="N619" s="158">
        <v>9.5004000000000008</v>
      </c>
      <c r="O619" s="158">
        <v>21.430299999999999</v>
      </c>
      <c r="P619" s="158">
        <v>11.547800000000001</v>
      </c>
      <c r="Q619" s="158">
        <v>13.4122</v>
      </c>
      <c r="R619" s="158">
        <v>32.648600000000002</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44771</v>
      </c>
      <c r="E620" s="158">
        <v>18.515799999999999</v>
      </c>
      <c r="F620" s="158">
        <v>1.2279</v>
      </c>
      <c r="G620" s="158">
        <v>3.8748999999999998</v>
      </c>
      <c r="H620" s="158">
        <v>2.5590000000000002</v>
      </c>
      <c r="I620" s="158">
        <v>6.6351000000000004</v>
      </c>
      <c r="J620" s="158">
        <v>10.3918</v>
      </c>
      <c r="K620" s="158">
        <v>1.3675999999999999</v>
      </c>
      <c r="L620" s="158">
        <v>0.28050000000000003</v>
      </c>
      <c r="M620" s="158">
        <v>-2.0659999999999998</v>
      </c>
      <c r="N620" s="158">
        <v>7.6394000000000002</v>
      </c>
      <c r="O620" s="158">
        <v>19.407399999999999</v>
      </c>
      <c r="P620" s="158">
        <v>9.5035000000000007</v>
      </c>
      <c r="Q620" s="158">
        <v>11.245100000000001</v>
      </c>
      <c r="R620" s="158">
        <v>30.439399999999999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44771</v>
      </c>
      <c r="E621" s="158">
        <v>33.122999999999998</v>
      </c>
      <c r="F621" s="158">
        <v>1.3184</v>
      </c>
      <c r="G621" s="158">
        <v>3.3252999999999999</v>
      </c>
      <c r="H621" s="158">
        <v>1.8573999999999999</v>
      </c>
      <c r="I621" s="158">
        <v>5.5646000000000004</v>
      </c>
      <c r="J621" s="158">
        <v>8.6356000000000002</v>
      </c>
      <c r="K621" s="158">
        <v>-4.8300000000000003E-2</v>
      </c>
      <c r="L621" s="158">
        <v>-0.96870000000000001</v>
      </c>
      <c r="M621" s="158">
        <v>-3.1179999999999999</v>
      </c>
      <c r="N621" s="158">
        <v>6.2519999999999998</v>
      </c>
      <c r="O621" s="158">
        <v>22.065000000000001</v>
      </c>
      <c r="P621" s="158">
        <v>16.258299999999998</v>
      </c>
      <c r="Q621" s="158">
        <v>19.933</v>
      </c>
      <c r="R621" s="158">
        <v>31.616299999999999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44771</v>
      </c>
      <c r="E622" s="158">
        <v>30.178000000000001</v>
      </c>
      <c r="F622" s="158">
        <v>1.3161</v>
      </c>
      <c r="G622" s="158">
        <v>3.3138999999999998</v>
      </c>
      <c r="H622" s="158">
        <v>1.8323</v>
      </c>
      <c r="I622" s="158">
        <v>5.5175000000000001</v>
      </c>
      <c r="J622" s="158">
        <v>8.5343999999999998</v>
      </c>
      <c r="K622" s="158">
        <v>-0.32700000000000001</v>
      </c>
      <c r="L622" s="158">
        <v>-1.556</v>
      </c>
      <c r="M622" s="158">
        <v>-4.0048000000000004</v>
      </c>
      <c r="N622" s="158">
        <v>4.9451000000000001</v>
      </c>
      <c r="O622" s="158">
        <v>20.339400000000001</v>
      </c>
      <c r="P622" s="158">
        <v>14.6572</v>
      </c>
      <c r="Q622" s="158">
        <v>18.25</v>
      </c>
      <c r="R622" s="158">
        <v>29.853899999999999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44771</v>
      </c>
      <c r="E623" s="158">
        <v>28.119</v>
      </c>
      <c r="F623" s="158">
        <v>1.1388</v>
      </c>
      <c r="G623" s="158">
        <v>3.3206000000000002</v>
      </c>
      <c r="H623" s="158">
        <v>1.5306</v>
      </c>
      <c r="I623" s="158">
        <v>6.3823999999999996</v>
      </c>
      <c r="J623" s="158">
        <v>11.4626</v>
      </c>
      <c r="K623" s="158">
        <v>1.6271</v>
      </c>
      <c r="L623" s="158">
        <v>-3.4904999999999999</v>
      </c>
      <c r="M623" s="158">
        <v>-5.2502000000000004</v>
      </c>
      <c r="N623" s="158">
        <v>0.59240000000000004</v>
      </c>
      <c r="O623" s="158">
        <v>17.486999999999998</v>
      </c>
      <c r="P623" s="158">
        <v>10.0342</v>
      </c>
      <c r="Q623" s="158">
        <v>14.7311</v>
      </c>
      <c r="R623" s="158">
        <v>26.892399999999999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44771</v>
      </c>
      <c r="E624" s="158">
        <v>25.439399999999999</v>
      </c>
      <c r="F624" s="158">
        <v>1.1354</v>
      </c>
      <c r="G624" s="158">
        <v>3.3096999999999999</v>
      </c>
      <c r="H624" s="158">
        <v>1.5059</v>
      </c>
      <c r="I624" s="158">
        <v>6.3301999999999996</v>
      </c>
      <c r="J624" s="158">
        <v>11.346299999999999</v>
      </c>
      <c r="K624" s="158">
        <v>1.3183</v>
      </c>
      <c r="L624" s="158">
        <v>-4.0652999999999997</v>
      </c>
      <c r="M624" s="158">
        <v>-6.0979000000000001</v>
      </c>
      <c r="N624" s="158">
        <v>-0.63360000000000005</v>
      </c>
      <c r="O624" s="158">
        <v>15.973000000000001</v>
      </c>
      <c r="P624" s="158">
        <v>8.6283999999999992</v>
      </c>
      <c r="Q624" s="158">
        <v>13.214</v>
      </c>
      <c r="R624" s="158">
        <v>25.275400000000001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44771</v>
      </c>
      <c r="E625" s="158">
        <v>21.956800000000001</v>
      </c>
      <c r="F625" s="158">
        <v>1.4259999999999999</v>
      </c>
      <c r="G625" s="158">
        <v>3.5053999999999998</v>
      </c>
      <c r="H625" s="158">
        <v>2.2806999999999999</v>
      </c>
      <c r="I625" s="158">
        <v>6.4406999999999996</v>
      </c>
      <c r="J625" s="158">
        <v>8.5723000000000003</v>
      </c>
      <c r="K625" s="158">
        <v>-0.65880000000000005</v>
      </c>
      <c r="L625" s="158">
        <v>-3.0956000000000001</v>
      </c>
      <c r="M625" s="158">
        <v>-5.1653000000000002</v>
      </c>
      <c r="N625" s="158">
        <v>6.9983000000000004</v>
      </c>
      <c r="O625" s="158">
        <v>14.7591</v>
      </c>
      <c r="P625" s="158">
        <v>9.8321000000000005</v>
      </c>
      <c r="Q625" s="158">
        <v>12.6892</v>
      </c>
      <c r="R625" s="158">
        <v>24.352399999999999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44771</v>
      </c>
      <c r="E626" s="158">
        <v>19.598199999999999</v>
      </c>
      <c r="F626" s="158">
        <v>1.4205000000000001</v>
      </c>
      <c r="G626" s="158">
        <v>3.4887999999999999</v>
      </c>
      <c r="H626" s="158">
        <v>2.2475999999999998</v>
      </c>
      <c r="I626" s="158">
        <v>6.3749000000000002</v>
      </c>
      <c r="J626" s="158">
        <v>8.4115000000000002</v>
      </c>
      <c r="K626" s="158">
        <v>-1.1555</v>
      </c>
      <c r="L626" s="158">
        <v>-4.0507999999999997</v>
      </c>
      <c r="M626" s="158">
        <v>-6.5412999999999997</v>
      </c>
      <c r="N626" s="158">
        <v>4.9687999999999999</v>
      </c>
      <c r="O626" s="158">
        <v>12.7151</v>
      </c>
      <c r="P626" s="158">
        <v>7.9154</v>
      </c>
      <c r="Q626" s="158">
        <v>10.7607</v>
      </c>
      <c r="R626" s="158">
        <v>21.957799999999999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44771</v>
      </c>
      <c r="E627" s="158">
        <v>76.835499999999996</v>
      </c>
      <c r="F627" s="158">
        <v>1.3475999999999999</v>
      </c>
      <c r="G627" s="158">
        <v>3.5657999999999999</v>
      </c>
      <c r="H627" s="158">
        <v>2.5179999999999998</v>
      </c>
      <c r="I627" s="158">
        <v>6.7252999999999998</v>
      </c>
      <c r="J627" s="158">
        <v>10.0138</v>
      </c>
      <c r="K627" s="158">
        <v>1.4026000000000001</v>
      </c>
      <c r="L627" s="158">
        <v>0.69269999999999998</v>
      </c>
      <c r="M627" s="158">
        <v>-1.1909000000000001</v>
      </c>
      <c r="N627" s="158">
        <v>9.7568000000000001</v>
      </c>
      <c r="O627" s="158">
        <v>14.874700000000001</v>
      </c>
      <c r="P627" s="158">
        <v>4.8512000000000004</v>
      </c>
      <c r="Q627" s="158">
        <v>12.8535</v>
      </c>
      <c r="R627" s="158">
        <v>32.062800000000003</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44771</v>
      </c>
      <c r="E628" s="158">
        <v>82.665099999999995</v>
      </c>
      <c r="F628" s="158">
        <v>1.3504</v>
      </c>
      <c r="G628" s="158">
        <v>3.5737000000000001</v>
      </c>
      <c r="H628" s="158">
        <v>2.5365000000000002</v>
      </c>
      <c r="I628" s="158">
        <v>6.7648000000000001</v>
      </c>
      <c r="J628" s="158">
        <v>10.098599999999999</v>
      </c>
      <c r="K628" s="158">
        <v>1.6281000000000001</v>
      </c>
      <c r="L628" s="158">
        <v>1.0949</v>
      </c>
      <c r="M628" s="158">
        <v>-0.61750000000000005</v>
      </c>
      <c r="N628" s="158">
        <v>10.5953</v>
      </c>
      <c r="O628" s="158">
        <v>15.700799999999999</v>
      </c>
      <c r="P628" s="158">
        <v>5.6791999999999998</v>
      </c>
      <c r="Q628" s="158">
        <v>13.395899999999999</v>
      </c>
      <c r="R628" s="158">
        <v>33.030299999999997</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44771</v>
      </c>
      <c r="E629" s="158">
        <v>19.2819</v>
      </c>
      <c r="F629" s="158">
        <v>0.8135</v>
      </c>
      <c r="G629" s="158">
        <v>2.7978999999999998</v>
      </c>
      <c r="H629" s="158">
        <v>2.1400999999999999</v>
      </c>
      <c r="I629" s="158">
        <v>4.8361999999999998</v>
      </c>
      <c r="J629" s="158">
        <v>6.3002000000000002</v>
      </c>
      <c r="K629" s="158">
        <v>1.1244000000000001</v>
      </c>
      <c r="L629" s="158">
        <v>0.78029999999999999</v>
      </c>
      <c r="M629" s="158">
        <v>2.0304000000000002</v>
      </c>
      <c r="N629" s="158">
        <v>11.899800000000001</v>
      </c>
      <c r="O629" s="158">
        <v>24.4575</v>
      </c>
      <c r="P629" s="158"/>
      <c r="Q629" s="158">
        <v>24.317399999999999</v>
      </c>
      <c r="R629" s="158">
        <v>29.723500000000001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44771</v>
      </c>
      <c r="E630" s="158">
        <v>18.5654</v>
      </c>
      <c r="F630" s="158">
        <v>0.81020000000000003</v>
      </c>
      <c r="G630" s="158">
        <v>2.7865000000000002</v>
      </c>
      <c r="H630" s="158">
        <v>2.1132</v>
      </c>
      <c r="I630" s="158">
        <v>4.7808999999999999</v>
      </c>
      <c r="J630" s="158">
        <v>6.1795999999999998</v>
      </c>
      <c r="K630" s="158">
        <v>0.77680000000000005</v>
      </c>
      <c r="L630" s="158">
        <v>0.1014</v>
      </c>
      <c r="M630" s="158">
        <v>1.0158</v>
      </c>
      <c r="N630" s="158">
        <v>10.424200000000001</v>
      </c>
      <c r="O630" s="158">
        <v>22.9056</v>
      </c>
      <c r="P630" s="158"/>
      <c r="Q630" s="158">
        <v>22.766500000000001</v>
      </c>
      <c r="R630" s="158">
        <v>28.0928</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44771</v>
      </c>
      <c r="E631" s="158">
        <v>25.45</v>
      </c>
      <c r="F631" s="158">
        <v>0.95199999999999996</v>
      </c>
      <c r="G631" s="158">
        <v>2.3321000000000001</v>
      </c>
      <c r="H631" s="158">
        <v>1.3540000000000001</v>
      </c>
      <c r="I631" s="158">
        <v>5.5141</v>
      </c>
      <c r="J631" s="158">
        <v>7.5655000000000001</v>
      </c>
      <c r="K631" s="158">
        <v>-0.85699999999999998</v>
      </c>
      <c r="L631" s="158">
        <v>-1.5854999999999999</v>
      </c>
      <c r="M631" s="158">
        <v>1.5968</v>
      </c>
      <c r="N631" s="158">
        <v>9.9826999999999995</v>
      </c>
      <c r="O631" s="158">
        <v>20.192399999999999</v>
      </c>
      <c r="P631" s="158">
        <v>13.3866</v>
      </c>
      <c r="Q631" s="158">
        <v>15.1166</v>
      </c>
      <c r="R631" s="158">
        <v>31.133299999999998</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44771</v>
      </c>
      <c r="E632" s="158">
        <v>23.25</v>
      </c>
      <c r="F632" s="158">
        <v>0.95530000000000004</v>
      </c>
      <c r="G632" s="158">
        <v>2.3327</v>
      </c>
      <c r="H632" s="158">
        <v>1.3513999999999999</v>
      </c>
      <c r="I632" s="158">
        <v>5.4421999999999997</v>
      </c>
      <c r="J632" s="158">
        <v>7.3902999999999999</v>
      </c>
      <c r="K632" s="158">
        <v>-1.2319</v>
      </c>
      <c r="L632" s="158">
        <v>-2.3109000000000002</v>
      </c>
      <c r="M632" s="158">
        <v>0.51880000000000004</v>
      </c>
      <c r="N632" s="158">
        <v>8.5434000000000001</v>
      </c>
      <c r="O632" s="158">
        <v>18.601299999999998</v>
      </c>
      <c r="P632" s="158">
        <v>11.654400000000001</v>
      </c>
      <c r="Q632" s="158">
        <v>13.5588</v>
      </c>
      <c r="R632" s="158">
        <v>29.517900000000001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44771</v>
      </c>
      <c r="E635" s="158">
        <v>223.99629999999999</v>
      </c>
      <c r="F635" s="158">
        <v>0.79239999999999999</v>
      </c>
      <c r="G635" s="158">
        <v>2.4121999999999999</v>
      </c>
      <c r="H635" s="158">
        <v>1.6655</v>
      </c>
      <c r="I635" s="158">
        <v>5.8772000000000002</v>
      </c>
      <c r="J635" s="158">
        <v>9.1359999999999992</v>
      </c>
      <c r="K635" s="158">
        <v>-2.5348000000000002</v>
      </c>
      <c r="L635" s="158">
        <v>1.6021000000000001</v>
      </c>
      <c r="M635" s="158">
        <v>4.4833999999999996</v>
      </c>
      <c r="N635" s="158">
        <v>8.5151000000000003</v>
      </c>
      <c r="O635" s="158">
        <v>35.7239</v>
      </c>
      <c r="P635" s="158">
        <v>20.481999999999999</v>
      </c>
      <c r="Q635" s="158">
        <v>14.930099999999999</v>
      </c>
      <c r="R635" s="158">
        <v>49.552900000000001</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44771</v>
      </c>
      <c r="E636" s="158">
        <v>241.97200000000001</v>
      </c>
      <c r="F636" s="158">
        <v>0.79720000000000002</v>
      </c>
      <c r="G636" s="158">
        <v>2.427</v>
      </c>
      <c r="H636" s="158">
        <v>1.6998</v>
      </c>
      <c r="I636" s="158">
        <v>5.9482999999999997</v>
      </c>
      <c r="J636" s="158">
        <v>9.2955000000000005</v>
      </c>
      <c r="K636" s="158">
        <v>-2.0937999999999999</v>
      </c>
      <c r="L636" s="158">
        <v>2.5299</v>
      </c>
      <c r="M636" s="158">
        <v>5.9611000000000001</v>
      </c>
      <c r="N636" s="158">
        <v>10.6388</v>
      </c>
      <c r="O636" s="158">
        <v>38.357700000000001</v>
      </c>
      <c r="P636" s="158">
        <v>22.1431</v>
      </c>
      <c r="Q636" s="158">
        <v>20.983899999999998</v>
      </c>
      <c r="R636" s="158">
        <v>52.591200000000001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44771</v>
      </c>
      <c r="E637" s="158">
        <v>76.88</v>
      </c>
      <c r="F637" s="158">
        <v>1.1180000000000001</v>
      </c>
      <c r="G637" s="158">
        <v>2.9459</v>
      </c>
      <c r="H637" s="158">
        <v>1.5185999999999999</v>
      </c>
      <c r="I637" s="158">
        <v>5.6334</v>
      </c>
      <c r="J637" s="158">
        <v>7.3893000000000004</v>
      </c>
      <c r="K637" s="158">
        <v>2.2475999999999998</v>
      </c>
      <c r="L637" s="158">
        <v>1.9222999999999999</v>
      </c>
      <c r="M637" s="158">
        <v>-1.3979999999999999</v>
      </c>
      <c r="N637" s="158">
        <v>4.9985999999999997</v>
      </c>
      <c r="O637" s="158">
        <v>13.4802</v>
      </c>
      <c r="P637" s="158">
        <v>8.7545000000000002</v>
      </c>
      <c r="Q637" s="158">
        <v>16.173500000000001</v>
      </c>
      <c r="R637" s="158">
        <v>26.794899999999998</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44771</v>
      </c>
      <c r="E638" s="158">
        <v>75.34</v>
      </c>
      <c r="F638" s="158">
        <v>1.1274999999999999</v>
      </c>
      <c r="G638" s="158">
        <v>2.9516</v>
      </c>
      <c r="H638" s="158">
        <v>1.5089999999999999</v>
      </c>
      <c r="I638" s="158">
        <v>5.6218000000000004</v>
      </c>
      <c r="J638" s="158">
        <v>7.3525</v>
      </c>
      <c r="K638" s="158">
        <v>2.1282000000000001</v>
      </c>
      <c r="L638" s="158">
        <v>1.6734</v>
      </c>
      <c r="M638" s="158">
        <v>-1.7603</v>
      </c>
      <c r="N638" s="158">
        <v>4.4938000000000002</v>
      </c>
      <c r="O638" s="158">
        <v>12.925800000000001</v>
      </c>
      <c r="P638" s="158">
        <v>8.3242999999999991</v>
      </c>
      <c r="Q638" s="158">
        <v>15.8238</v>
      </c>
      <c r="R638" s="158">
        <v>26.18</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44771</v>
      </c>
      <c r="E639" s="158">
        <v>233.7851</v>
      </c>
      <c r="F639" s="158">
        <v>0.85760000000000003</v>
      </c>
      <c r="G639" s="158">
        <v>2.4298999999999999</v>
      </c>
      <c r="H639" s="158">
        <v>1.1768000000000001</v>
      </c>
      <c r="I639" s="158">
        <v>4.9389000000000003</v>
      </c>
      <c r="J639" s="158">
        <v>8.4756</v>
      </c>
      <c r="K639" s="158">
        <v>1.4598</v>
      </c>
      <c r="L639" s="158">
        <v>0.43340000000000001</v>
      </c>
      <c r="M639" s="158">
        <v>-1.8854</v>
      </c>
      <c r="N639" s="158">
        <v>8.2960999999999991</v>
      </c>
      <c r="O639" s="158">
        <v>18.1586</v>
      </c>
      <c r="P639" s="158">
        <v>10.490399999999999</v>
      </c>
      <c r="Q639" s="158">
        <v>13.838100000000001</v>
      </c>
      <c r="R639" s="158">
        <v>27.272300000000001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44771</v>
      </c>
      <c r="E640" s="158">
        <v>685.24795763192105</v>
      </c>
      <c r="F640" s="158">
        <v>0.85609999999999997</v>
      </c>
      <c r="G640" s="158">
        <v>2.4251</v>
      </c>
      <c r="H640" s="158">
        <v>1.1658999999999999</v>
      </c>
      <c r="I640" s="158">
        <v>4.9162999999999997</v>
      </c>
      <c r="J640" s="158">
        <v>8.4255999999999993</v>
      </c>
      <c r="K640" s="158">
        <v>1.3220000000000001</v>
      </c>
      <c r="L640" s="158">
        <v>0.126</v>
      </c>
      <c r="M640" s="158">
        <v>-2.3361999999999998</v>
      </c>
      <c r="N640" s="158">
        <v>7.6326999999999998</v>
      </c>
      <c r="O640" s="158">
        <v>17.425699999999999</v>
      </c>
      <c r="P640" s="158">
        <v>9.7792999999999992</v>
      </c>
      <c r="Q640" s="158">
        <v>15.492699999999999</v>
      </c>
      <c r="R640" s="158">
        <v>26.491900000000001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44771</v>
      </c>
      <c r="E641" s="158">
        <v>25.924700000000001</v>
      </c>
      <c r="F641" s="158">
        <v>1.2051000000000001</v>
      </c>
      <c r="G641" s="158">
        <v>2.8868</v>
      </c>
      <c r="H641" s="158">
        <v>0.81389999999999996</v>
      </c>
      <c r="I641" s="158">
        <v>4.6734999999999998</v>
      </c>
      <c r="J641" s="158">
        <v>8.4829000000000008</v>
      </c>
      <c r="K641" s="158">
        <v>-5.5500000000000001E-2</v>
      </c>
      <c r="L641" s="158">
        <v>-1.0659000000000001</v>
      </c>
      <c r="M641" s="158">
        <v>5.8186</v>
      </c>
      <c r="N641" s="158">
        <v>14.7004</v>
      </c>
      <c r="O641" s="158">
        <v>24.991900000000001</v>
      </c>
      <c r="P641" s="158">
        <v>13.614800000000001</v>
      </c>
      <c r="Q641" s="158">
        <v>13.666600000000001</v>
      </c>
      <c r="R641" s="158">
        <v>39.515099999999997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44771</v>
      </c>
      <c r="E642" s="158">
        <v>25.192399999999999</v>
      </c>
      <c r="F642" s="158">
        <v>1.2043999999999999</v>
      </c>
      <c r="G642" s="158">
        <v>2.8841000000000001</v>
      </c>
      <c r="H642" s="158">
        <v>0.8075</v>
      </c>
      <c r="I642" s="158">
        <v>4.6592000000000002</v>
      </c>
      <c r="J642" s="158">
        <v>8.4519000000000002</v>
      </c>
      <c r="K642" s="158">
        <v>-0.14030000000000001</v>
      </c>
      <c r="L642" s="158">
        <v>-1.24</v>
      </c>
      <c r="M642" s="158">
        <v>5.5404999999999998</v>
      </c>
      <c r="N642" s="158">
        <v>14.2979</v>
      </c>
      <c r="O642" s="158">
        <v>24.554099999999998</v>
      </c>
      <c r="P642" s="158">
        <v>13.058</v>
      </c>
      <c r="Q642" s="158">
        <v>13.231299999999999</v>
      </c>
      <c r="R642" s="158">
        <v>39.0244</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44771</v>
      </c>
      <c r="E643" s="158">
        <v>27.2212</v>
      </c>
      <c r="F643" s="158">
        <v>1.1166</v>
      </c>
      <c r="G643" s="158">
        <v>2.7191999999999998</v>
      </c>
      <c r="H643" s="158">
        <v>0.7137</v>
      </c>
      <c r="I643" s="158">
        <v>4.4943999999999997</v>
      </c>
      <c r="J643" s="158">
        <v>8.1447000000000003</v>
      </c>
      <c r="K643" s="158">
        <v>-0.44690000000000002</v>
      </c>
      <c r="L643" s="158">
        <v>-1.4128000000000001</v>
      </c>
      <c r="M643" s="158">
        <v>4.6856</v>
      </c>
      <c r="N643" s="158">
        <v>13.3607</v>
      </c>
      <c r="O643" s="158">
        <v>25.3687</v>
      </c>
      <c r="P643" s="158">
        <v>14.2911</v>
      </c>
      <c r="Q643" s="158">
        <v>14.597899999999999</v>
      </c>
      <c r="R643" s="158">
        <v>38.330599999999997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44771</v>
      </c>
      <c r="E644" s="158">
        <v>26.460899999999999</v>
      </c>
      <c r="F644" s="158">
        <v>1.1153999999999999</v>
      </c>
      <c r="G644" s="158">
        <v>2.7161</v>
      </c>
      <c r="H644" s="158">
        <v>0.70709999999999995</v>
      </c>
      <c r="I644" s="158">
        <v>4.4802999999999997</v>
      </c>
      <c r="J644" s="158">
        <v>8.1135999999999999</v>
      </c>
      <c r="K644" s="158">
        <v>-0.53149999999999997</v>
      </c>
      <c r="L644" s="158">
        <v>-1.5826</v>
      </c>
      <c r="M644" s="158">
        <v>4.4143999999999997</v>
      </c>
      <c r="N644" s="158">
        <v>12.9673</v>
      </c>
      <c r="O644" s="158">
        <v>24.935500000000001</v>
      </c>
      <c r="P644" s="158">
        <v>13.7445</v>
      </c>
      <c r="Q644" s="158">
        <v>14.1562</v>
      </c>
      <c r="R644" s="158">
        <v>37.849299999999999</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44771</v>
      </c>
      <c r="E645" s="158">
        <v>27.333100000000002</v>
      </c>
      <c r="F645" s="158">
        <v>1.2202</v>
      </c>
      <c r="G645" s="158">
        <v>2.8824999999999998</v>
      </c>
      <c r="H645" s="158">
        <v>0.82</v>
      </c>
      <c r="I645" s="158">
        <v>4.6090999999999998</v>
      </c>
      <c r="J645" s="158">
        <v>8.4284999999999997</v>
      </c>
      <c r="K645" s="158">
        <v>0.20599999999999999</v>
      </c>
      <c r="L645" s="158">
        <v>-0.64810000000000001</v>
      </c>
      <c r="M645" s="158">
        <v>6.7286000000000001</v>
      </c>
      <c r="N645" s="158">
        <v>15.570399999999999</v>
      </c>
      <c r="O645" s="158">
        <v>26.001300000000001</v>
      </c>
      <c r="P645" s="158">
        <v>14.679</v>
      </c>
      <c r="Q645" s="158">
        <v>17.211600000000001</v>
      </c>
      <c r="R645" s="158">
        <v>40.039000000000001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44771</v>
      </c>
      <c r="E646" s="158">
        <v>25.947700000000001</v>
      </c>
      <c r="F646" s="158">
        <v>1.2190000000000001</v>
      </c>
      <c r="G646" s="158">
        <v>2.8784999999999998</v>
      </c>
      <c r="H646" s="158">
        <v>0.81120000000000003</v>
      </c>
      <c r="I646" s="158">
        <v>4.5907</v>
      </c>
      <c r="J646" s="158">
        <v>8.3886000000000003</v>
      </c>
      <c r="K646" s="158">
        <v>9.3700000000000006E-2</v>
      </c>
      <c r="L646" s="158">
        <v>-0.86990000000000001</v>
      </c>
      <c r="M646" s="158">
        <v>6.3708999999999998</v>
      </c>
      <c r="N646" s="158">
        <v>15.0526</v>
      </c>
      <c r="O646" s="158">
        <v>25.410900000000002</v>
      </c>
      <c r="P646" s="158">
        <v>13.925800000000001</v>
      </c>
      <c r="Q646" s="158">
        <v>16.252700000000001</v>
      </c>
      <c r="R646" s="158">
        <v>39.394399999999997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44771</v>
      </c>
      <c r="E647" s="158">
        <v>31.234500000000001</v>
      </c>
      <c r="F647" s="158">
        <v>0.97929999999999995</v>
      </c>
      <c r="G647" s="158">
        <v>2.2885</v>
      </c>
      <c r="H647" s="158">
        <v>1.9722</v>
      </c>
      <c r="I647" s="158">
        <v>5.0475000000000003</v>
      </c>
      <c r="J647" s="158">
        <v>8.1126000000000005</v>
      </c>
      <c r="K647" s="158">
        <v>-1.8776999999999999</v>
      </c>
      <c r="L647" s="158">
        <v>1.1414</v>
      </c>
      <c r="M647" s="158">
        <v>0.1026</v>
      </c>
      <c r="N647" s="158">
        <v>8.2363</v>
      </c>
      <c r="O647" s="158">
        <v>35.704799999999999</v>
      </c>
      <c r="P647" s="158">
        <v>22.122299999999999</v>
      </c>
      <c r="Q647" s="158">
        <v>23.8157</v>
      </c>
      <c r="R647" s="158">
        <v>49.897500000000001</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44771</v>
      </c>
      <c r="E648" s="158">
        <v>30.148499999999999</v>
      </c>
      <c r="F648" s="158">
        <v>0.97799999999999998</v>
      </c>
      <c r="G648" s="158">
        <v>2.2846000000000002</v>
      </c>
      <c r="H648" s="158">
        <v>1.9636</v>
      </c>
      <c r="I648" s="158">
        <v>5.0290999999999997</v>
      </c>
      <c r="J648" s="158">
        <v>8.0726999999999993</v>
      </c>
      <c r="K648" s="158">
        <v>-1.9877</v>
      </c>
      <c r="L648" s="158">
        <v>0.91510000000000002</v>
      </c>
      <c r="M648" s="158">
        <v>-0.23300000000000001</v>
      </c>
      <c r="N648" s="158">
        <v>7.7508999999999997</v>
      </c>
      <c r="O648" s="158">
        <v>35.061900000000001</v>
      </c>
      <c r="P648" s="158">
        <v>21.331700000000001</v>
      </c>
      <c r="Q648" s="158">
        <v>22.996600000000001</v>
      </c>
      <c r="R648" s="158">
        <v>49.2072</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44771</v>
      </c>
      <c r="E649" s="158">
        <v>16.6648</v>
      </c>
      <c r="F649" s="158">
        <v>0.76249999999999996</v>
      </c>
      <c r="G649" s="158">
        <v>3.0766</v>
      </c>
      <c r="H649" s="158">
        <v>2.2023000000000001</v>
      </c>
      <c r="I649" s="158">
        <v>5.3521000000000001</v>
      </c>
      <c r="J649" s="158">
        <v>7.7568000000000001</v>
      </c>
      <c r="K649" s="158">
        <v>3.0599999999999999E-2</v>
      </c>
      <c r="L649" s="158">
        <v>-0.35339999999999999</v>
      </c>
      <c r="M649" s="158">
        <v>-1.1922999999999999</v>
      </c>
      <c r="N649" s="158">
        <v>8.7454000000000001</v>
      </c>
      <c r="O649" s="158">
        <v>18.701000000000001</v>
      </c>
      <c r="P649" s="158"/>
      <c r="Q649" s="158">
        <v>12.480399999999999</v>
      </c>
      <c r="R649" s="158">
        <v>29.061199999999999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44771</v>
      </c>
      <c r="E650" s="158">
        <v>16.214500000000001</v>
      </c>
      <c r="F650" s="158">
        <v>0.76119999999999999</v>
      </c>
      <c r="G650" s="158">
        <v>3.0729000000000002</v>
      </c>
      <c r="H650" s="158">
        <v>2.1939000000000002</v>
      </c>
      <c r="I650" s="158">
        <v>5.3354999999999997</v>
      </c>
      <c r="J650" s="158">
        <v>7.7203999999999997</v>
      </c>
      <c r="K650" s="158">
        <v>-6.8400000000000002E-2</v>
      </c>
      <c r="L650" s="158">
        <v>-0.5514</v>
      </c>
      <c r="M650" s="158">
        <v>-1.4866999999999999</v>
      </c>
      <c r="N650" s="158">
        <v>8.3117999999999999</v>
      </c>
      <c r="O650" s="158">
        <v>18.132000000000001</v>
      </c>
      <c r="P650" s="158"/>
      <c r="Q650" s="158">
        <v>11.773099999999999</v>
      </c>
      <c r="R650" s="158">
        <v>28.516200000000001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44771</v>
      </c>
      <c r="E651" s="158">
        <v>17.717500000000001</v>
      </c>
      <c r="F651" s="158">
        <v>1.4277</v>
      </c>
      <c r="G651" s="158">
        <v>2.734</v>
      </c>
      <c r="H651" s="158">
        <v>2.4281000000000001</v>
      </c>
      <c r="I651" s="158">
        <v>5.6771000000000003</v>
      </c>
      <c r="J651" s="158">
        <v>8.7484000000000002</v>
      </c>
      <c r="K651" s="158">
        <v>1.9199999999999998E-2</v>
      </c>
      <c r="L651" s="158">
        <v>-1.8012999999999999</v>
      </c>
      <c r="M651" s="158">
        <v>-3.0394999999999999</v>
      </c>
      <c r="N651" s="158">
        <v>4.9123999999999999</v>
      </c>
      <c r="O651" s="158">
        <v>19.774899999999999</v>
      </c>
      <c r="P651" s="158"/>
      <c r="Q651" s="158">
        <v>15.2265</v>
      </c>
      <c r="R651" s="158">
        <v>30.947900000000001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44771</v>
      </c>
      <c r="E652" s="158">
        <v>17.244199999999999</v>
      </c>
      <c r="F652" s="158">
        <v>1.4269000000000001</v>
      </c>
      <c r="G652" s="158">
        <v>2.7309000000000001</v>
      </c>
      <c r="H652" s="158">
        <v>2.4203000000000001</v>
      </c>
      <c r="I652" s="158">
        <v>5.6609999999999996</v>
      </c>
      <c r="J652" s="158">
        <v>8.7132000000000005</v>
      </c>
      <c r="K652" s="158">
        <v>-7.7600000000000002E-2</v>
      </c>
      <c r="L652" s="158">
        <v>-1.9943</v>
      </c>
      <c r="M652" s="158">
        <v>-3.3260999999999998</v>
      </c>
      <c r="N652" s="158">
        <v>4.4964000000000004</v>
      </c>
      <c r="O652" s="158">
        <v>19.172899999999998</v>
      </c>
      <c r="P652" s="158"/>
      <c r="Q652" s="158">
        <v>14.456</v>
      </c>
      <c r="R652" s="158">
        <v>30.379899999999999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44771</v>
      </c>
      <c r="E654" s="158">
        <v>62.067399999999999</v>
      </c>
      <c r="F654" s="158">
        <v>1.0146999999999999</v>
      </c>
      <c r="G654" s="158">
        <v>3.1343999999999999</v>
      </c>
      <c r="H654" s="158">
        <v>2.2606000000000002</v>
      </c>
      <c r="I654" s="158">
        <v>6.2640000000000002</v>
      </c>
      <c r="J654" s="158">
        <v>9.4586000000000006</v>
      </c>
      <c r="K654" s="158">
        <v>0.72619999999999996</v>
      </c>
      <c r="L654" s="158">
        <v>5.3129</v>
      </c>
      <c r="M654" s="158">
        <v>2.9070999999999998</v>
      </c>
      <c r="N654" s="158">
        <v>13.9506</v>
      </c>
      <c r="O654" s="158">
        <v>35.807299999999998</v>
      </c>
      <c r="P654" s="158">
        <v>23.391300000000001</v>
      </c>
      <c r="Q654" s="158">
        <v>24.462800000000001</v>
      </c>
      <c r="R654" s="158">
        <v>43.867400000000004</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44771</v>
      </c>
      <c r="E655" s="158">
        <v>59.9953</v>
      </c>
      <c r="F655" s="158">
        <v>1.0138</v>
      </c>
      <c r="G655" s="158">
        <v>3.1311</v>
      </c>
      <c r="H655" s="158">
        <v>2.2528000000000001</v>
      </c>
      <c r="I655" s="158">
        <v>6.2478999999999996</v>
      </c>
      <c r="J655" s="158">
        <v>9.4225999999999992</v>
      </c>
      <c r="K655" s="158">
        <v>0.62709999999999999</v>
      </c>
      <c r="L655" s="158">
        <v>5.1054000000000004</v>
      </c>
      <c r="M655" s="158">
        <v>2.6019999999999999</v>
      </c>
      <c r="N655" s="158">
        <v>13.4983</v>
      </c>
      <c r="O655" s="158">
        <v>35.200200000000002</v>
      </c>
      <c r="P655" s="158">
        <v>22.700299999999999</v>
      </c>
      <c r="Q655" s="158">
        <v>23.9572</v>
      </c>
      <c r="R655" s="158">
        <v>43.257800000000003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44771</v>
      </c>
      <c r="E656" s="158">
        <v>16.095199999999998</v>
      </c>
      <c r="F656" s="158">
        <v>1.2111000000000001</v>
      </c>
      <c r="G656" s="158">
        <v>2.6524999999999999</v>
      </c>
      <c r="H656" s="158">
        <v>1.3188</v>
      </c>
      <c r="I656" s="158">
        <v>5.8818000000000001</v>
      </c>
      <c r="J656" s="158">
        <v>8.5437999999999992</v>
      </c>
      <c r="K656" s="158">
        <v>1.0852999999999999</v>
      </c>
      <c r="L656" s="158">
        <v>-0.50629999999999997</v>
      </c>
      <c r="M656" s="158">
        <v>-3.734</v>
      </c>
      <c r="N656" s="158">
        <v>8.8476999999999997</v>
      </c>
      <c r="O656" s="158">
        <v>16.510899999999999</v>
      </c>
      <c r="P656" s="158"/>
      <c r="Q656" s="158">
        <v>14.5235</v>
      </c>
      <c r="R656" s="158">
        <v>19.77</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44771</v>
      </c>
      <c r="E657" s="158">
        <v>15.0655</v>
      </c>
      <c r="F657" s="158">
        <v>1.2064999999999999</v>
      </c>
      <c r="G657" s="158">
        <v>2.6379000000000001</v>
      </c>
      <c r="H657" s="158">
        <v>1.2847999999999999</v>
      </c>
      <c r="I657" s="158">
        <v>5.8103999999999996</v>
      </c>
      <c r="J657" s="158">
        <v>8.3849</v>
      </c>
      <c r="K657" s="158">
        <v>0.63260000000000005</v>
      </c>
      <c r="L657" s="158">
        <v>-1.3979999999999999</v>
      </c>
      <c r="M657" s="158">
        <v>-5.0213999999999999</v>
      </c>
      <c r="N657" s="158">
        <v>6.9104999999999999</v>
      </c>
      <c r="O657" s="158">
        <v>14.3734</v>
      </c>
      <c r="P657" s="158"/>
      <c r="Q657" s="158">
        <v>12.3863</v>
      </c>
      <c r="R657" s="158">
        <v>17.613199999999999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44771</v>
      </c>
      <c r="E658" s="158">
        <v>147.28039999999999</v>
      </c>
      <c r="F658" s="158">
        <v>1.1962999999999999</v>
      </c>
      <c r="G658" s="158">
        <v>3.4060000000000001</v>
      </c>
      <c r="H658" s="158">
        <v>2.0705</v>
      </c>
      <c r="I658" s="158">
        <v>6.2851999999999997</v>
      </c>
      <c r="J658" s="158">
        <v>9.2722999999999995</v>
      </c>
      <c r="K658" s="158">
        <v>1.8620000000000001</v>
      </c>
      <c r="L658" s="158">
        <v>1.2023999999999999</v>
      </c>
      <c r="M658" s="158">
        <v>-0.41520000000000001</v>
      </c>
      <c r="N658" s="158">
        <v>9.1601999999999997</v>
      </c>
      <c r="O658" s="158">
        <v>15.428800000000001</v>
      </c>
      <c r="P658" s="158">
        <v>8.0033999999999992</v>
      </c>
      <c r="Q658" s="158">
        <v>15.0039</v>
      </c>
      <c r="R658" s="158">
        <v>27.932200000000002</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44771</v>
      </c>
      <c r="E659" s="158">
        <v>153.44739999999999</v>
      </c>
      <c r="F659" s="158">
        <v>1.1980999999999999</v>
      </c>
      <c r="G659" s="158">
        <v>3.4117000000000002</v>
      </c>
      <c r="H659" s="158">
        <v>2.0834000000000001</v>
      </c>
      <c r="I659" s="158">
        <v>6.3121</v>
      </c>
      <c r="J659" s="158">
        <v>9.3315999999999999</v>
      </c>
      <c r="K659" s="158">
        <v>2.0345</v>
      </c>
      <c r="L659" s="158">
        <v>1.5386</v>
      </c>
      <c r="M659" s="158">
        <v>4.3700000000000003E-2</v>
      </c>
      <c r="N659" s="158">
        <v>9.7612000000000005</v>
      </c>
      <c r="O659" s="158">
        <v>15.9803</v>
      </c>
      <c r="P659" s="158">
        <v>8.5470000000000006</v>
      </c>
      <c r="Q659" s="158">
        <v>12.7346</v>
      </c>
      <c r="R659" s="158">
        <v>28.609100000000002</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44771</v>
      </c>
      <c r="E660" s="158">
        <v>18.874700000000001</v>
      </c>
      <c r="F660" s="158">
        <v>1.137</v>
      </c>
      <c r="G660" s="158">
        <v>2.2581000000000002</v>
      </c>
      <c r="H660" s="158">
        <v>1.9328000000000001</v>
      </c>
      <c r="I660" s="158">
        <v>5.9566999999999997</v>
      </c>
      <c r="J660" s="158">
        <v>9.4375999999999998</v>
      </c>
      <c r="K660" s="158">
        <v>-2.3997999999999999</v>
      </c>
      <c r="L660" s="158">
        <v>-0.60819999999999996</v>
      </c>
      <c r="M660" s="158">
        <v>1.3548</v>
      </c>
      <c r="N660" s="158">
        <v>8.2165999999999997</v>
      </c>
      <c r="O660" s="158">
        <v>27.038599999999999</v>
      </c>
      <c r="P660" s="158">
        <v>7.9928999999999997</v>
      </c>
      <c r="Q660" s="158">
        <v>11.7982</v>
      </c>
      <c r="R660" s="158">
        <v>53.558199999999999</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44771</v>
      </c>
      <c r="E661" s="158">
        <v>18.427399999999999</v>
      </c>
      <c r="F661" s="158">
        <v>1.1366000000000001</v>
      </c>
      <c r="G661" s="158">
        <v>2.2568000000000001</v>
      </c>
      <c r="H661" s="158">
        <v>1.9294</v>
      </c>
      <c r="I661" s="158">
        <v>5.9497</v>
      </c>
      <c r="J661" s="158">
        <v>9.4217999999999993</v>
      </c>
      <c r="K661" s="158">
        <v>-2.4333999999999998</v>
      </c>
      <c r="L661" s="158">
        <v>-0.6845</v>
      </c>
      <c r="M661" s="158">
        <v>1.2339</v>
      </c>
      <c r="N661" s="158">
        <v>8.0418000000000003</v>
      </c>
      <c r="O661" s="158">
        <v>26.839400000000001</v>
      </c>
      <c r="P661" s="158">
        <v>7.7093999999999996</v>
      </c>
      <c r="Q661" s="158">
        <v>11.3285</v>
      </c>
      <c r="R661" s="158">
        <v>53.315199999999997</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44771</v>
      </c>
      <c r="E662" s="158">
        <v>16.269300000000001</v>
      </c>
      <c r="F662" s="158">
        <v>1.1419999999999999</v>
      </c>
      <c r="G662" s="158">
        <v>2.2121</v>
      </c>
      <c r="H662" s="158">
        <v>1.998</v>
      </c>
      <c r="I662" s="158">
        <v>5.9550999999999998</v>
      </c>
      <c r="J662" s="158">
        <v>9.4367000000000001</v>
      </c>
      <c r="K662" s="158">
        <v>-2.1313</v>
      </c>
      <c r="L662" s="158">
        <v>-0.36009999999999998</v>
      </c>
      <c r="M662" s="158">
        <v>1.7957000000000001</v>
      </c>
      <c r="N662" s="158">
        <v>8.8794000000000004</v>
      </c>
      <c r="O662" s="158">
        <v>27.949200000000001</v>
      </c>
      <c r="P662" s="158">
        <v>8.6103000000000005</v>
      </c>
      <c r="Q662" s="158">
        <v>9.5223999999999993</v>
      </c>
      <c r="R662" s="158">
        <v>54.993400000000001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44771</v>
      </c>
      <c r="E663" s="158">
        <v>15.964</v>
      </c>
      <c r="F663" s="158">
        <v>1.141</v>
      </c>
      <c r="G663" s="158">
        <v>2.2107999999999999</v>
      </c>
      <c r="H663" s="158">
        <v>1.9953000000000001</v>
      </c>
      <c r="I663" s="158">
        <v>5.9499000000000004</v>
      </c>
      <c r="J663" s="158">
        <v>9.4263999999999992</v>
      </c>
      <c r="K663" s="158">
        <v>-2.1532</v>
      </c>
      <c r="L663" s="158">
        <v>-0.40920000000000001</v>
      </c>
      <c r="M663" s="158">
        <v>1.7172000000000001</v>
      </c>
      <c r="N663" s="158">
        <v>8.7651000000000003</v>
      </c>
      <c r="O663" s="158">
        <v>27.805499999999999</v>
      </c>
      <c r="P663" s="158">
        <v>8.2652999999999999</v>
      </c>
      <c r="Q663" s="158">
        <v>9.1354000000000006</v>
      </c>
      <c r="R663" s="158">
        <v>54.834000000000003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44771</v>
      </c>
      <c r="E664" s="158">
        <v>15.9983</v>
      </c>
      <c r="F664" s="158">
        <v>1.2282</v>
      </c>
      <c r="G664" s="158">
        <v>2.5722999999999998</v>
      </c>
      <c r="H664" s="158">
        <v>1.8546</v>
      </c>
      <c r="I664" s="158">
        <v>5.8235999999999999</v>
      </c>
      <c r="J664" s="158">
        <v>9.3138000000000005</v>
      </c>
      <c r="K664" s="158">
        <v>-2.8780999999999999</v>
      </c>
      <c r="L664" s="158">
        <v>-0.76790000000000003</v>
      </c>
      <c r="M664" s="158">
        <v>0.53539999999999999</v>
      </c>
      <c r="N664" s="158">
        <v>7.3883999999999999</v>
      </c>
      <c r="O664" s="158">
        <v>28.512499999999999</v>
      </c>
      <c r="P664" s="158">
        <v>9.8797999999999995</v>
      </c>
      <c r="Q664" s="158">
        <v>9.7142999999999997</v>
      </c>
      <c r="R664" s="158">
        <v>55.850999999999999</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44771</v>
      </c>
      <c r="E665" s="158">
        <v>15.6602</v>
      </c>
      <c r="F665" s="158">
        <v>1.2282</v>
      </c>
      <c r="G665" s="158">
        <v>2.5708000000000002</v>
      </c>
      <c r="H665" s="158">
        <v>1.851</v>
      </c>
      <c r="I665" s="158">
        <v>5.8164999999999996</v>
      </c>
      <c r="J665" s="158">
        <v>9.2964000000000002</v>
      </c>
      <c r="K665" s="158">
        <v>-2.9355000000000002</v>
      </c>
      <c r="L665" s="158">
        <v>-0.87409999999999999</v>
      </c>
      <c r="M665" s="158">
        <v>0.38009999999999999</v>
      </c>
      <c r="N665" s="158">
        <v>7.1714000000000002</v>
      </c>
      <c r="O665" s="158">
        <v>28.167899999999999</v>
      </c>
      <c r="P665" s="158">
        <v>9.423</v>
      </c>
      <c r="Q665" s="158">
        <v>9.2529000000000003</v>
      </c>
      <c r="R665" s="158">
        <v>55.475299999999997</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44771</v>
      </c>
      <c r="E666" s="158">
        <v>15.3956</v>
      </c>
      <c r="F666" s="158">
        <v>1.1312</v>
      </c>
      <c r="G666" s="158">
        <v>2.5478000000000001</v>
      </c>
      <c r="H666" s="158">
        <v>1.9293</v>
      </c>
      <c r="I666" s="158">
        <v>5.8007999999999997</v>
      </c>
      <c r="J666" s="158">
        <v>9.4837000000000007</v>
      </c>
      <c r="K666" s="158">
        <v>-2.0642</v>
      </c>
      <c r="L666" s="158">
        <v>9.4299999999999995E-2</v>
      </c>
      <c r="M666" s="158">
        <v>1.1192</v>
      </c>
      <c r="N666" s="158">
        <v>8.7850999999999999</v>
      </c>
      <c r="O666" s="158">
        <v>29.0047</v>
      </c>
      <c r="P666" s="158"/>
      <c r="Q666" s="158">
        <v>9.3335000000000008</v>
      </c>
      <c r="R666" s="158">
        <v>57.630099999999999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44771</v>
      </c>
      <c r="E667" s="158">
        <v>14.7951</v>
      </c>
      <c r="F667" s="158">
        <v>1.1306</v>
      </c>
      <c r="G667" s="158">
        <v>2.5465</v>
      </c>
      <c r="H667" s="158">
        <v>1.9255</v>
      </c>
      <c r="I667" s="158">
        <v>5.7934000000000001</v>
      </c>
      <c r="J667" s="158">
        <v>9.4675999999999991</v>
      </c>
      <c r="K667" s="158">
        <v>-2.1326000000000001</v>
      </c>
      <c r="L667" s="158">
        <v>-2.0899999999999998E-2</v>
      </c>
      <c r="M667" s="158">
        <v>0.95809999999999995</v>
      </c>
      <c r="N667" s="158">
        <v>8.5624000000000002</v>
      </c>
      <c r="O667" s="158">
        <v>28.689299999999999</v>
      </c>
      <c r="P667" s="158"/>
      <c r="Q667" s="158">
        <v>8.4376999999999995</v>
      </c>
      <c r="R667" s="158">
        <v>57.2729</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44771</v>
      </c>
      <c r="E668" s="158">
        <v>22.2377</v>
      </c>
      <c r="F668" s="158">
        <v>1.2912999999999999</v>
      </c>
      <c r="G668" s="158">
        <v>3.5516000000000001</v>
      </c>
      <c r="H668" s="158">
        <v>2.6993999999999998</v>
      </c>
      <c r="I668" s="158">
        <v>7.3449999999999998</v>
      </c>
      <c r="J668" s="158">
        <v>9.4810999999999996</v>
      </c>
      <c r="K668" s="158">
        <v>2.0442999999999998</v>
      </c>
      <c r="L668" s="158">
        <v>2.9657</v>
      </c>
      <c r="M668" s="158">
        <v>1.0955999999999999</v>
      </c>
      <c r="N668" s="158">
        <v>10.789099999999999</v>
      </c>
      <c r="O668" s="158">
        <v>19.2972</v>
      </c>
      <c r="P668" s="158">
        <v>11.269399999999999</v>
      </c>
      <c r="Q668" s="158">
        <v>11.4901</v>
      </c>
      <c r="R668" s="158">
        <v>29.1572</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44771</v>
      </c>
      <c r="E669" s="158">
        <v>21.7197</v>
      </c>
      <c r="F669" s="158">
        <v>1.2904</v>
      </c>
      <c r="G669" s="158">
        <v>3.5484</v>
      </c>
      <c r="H669" s="158">
        <v>2.6922000000000001</v>
      </c>
      <c r="I669" s="158">
        <v>7.3308999999999997</v>
      </c>
      <c r="J669" s="158">
        <v>9.4495000000000005</v>
      </c>
      <c r="K669" s="158">
        <v>2.1051000000000002</v>
      </c>
      <c r="L669" s="158">
        <v>2.9355000000000002</v>
      </c>
      <c r="M669" s="158">
        <v>0.9768</v>
      </c>
      <c r="N669" s="158">
        <v>10.5593</v>
      </c>
      <c r="O669" s="158">
        <v>19.0837</v>
      </c>
      <c r="P669" s="158">
        <v>10.9894</v>
      </c>
      <c r="Q669" s="158">
        <v>11.133100000000001</v>
      </c>
      <c r="R669" s="158">
        <v>29.011500000000002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44771</v>
      </c>
      <c r="E670" s="158">
        <v>24.210799999999999</v>
      </c>
      <c r="F670" s="158">
        <v>1.2873000000000001</v>
      </c>
      <c r="G670" s="158">
        <v>3.5760999999999998</v>
      </c>
      <c r="H670" s="158">
        <v>2.4514</v>
      </c>
      <c r="I670" s="158">
        <v>7.2446000000000002</v>
      </c>
      <c r="J670" s="158">
        <v>9.4244000000000003</v>
      </c>
      <c r="K670" s="158">
        <v>2.0343</v>
      </c>
      <c r="L670" s="158">
        <v>2.6042000000000001</v>
      </c>
      <c r="M670" s="158">
        <v>0.81110000000000004</v>
      </c>
      <c r="N670" s="158">
        <v>10.819800000000001</v>
      </c>
      <c r="O670" s="158">
        <v>19.430900000000001</v>
      </c>
      <c r="P670" s="158">
        <v>12.0007</v>
      </c>
      <c r="Q670" s="158">
        <v>14.9183</v>
      </c>
      <c r="R670" s="158">
        <v>28.575600000000001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44771</v>
      </c>
      <c r="E671" s="158">
        <v>23.634399999999999</v>
      </c>
      <c r="F671" s="158">
        <v>1.2869999999999999</v>
      </c>
      <c r="G671" s="158">
        <v>3.5747</v>
      </c>
      <c r="H671" s="158">
        <v>2.4481999999999999</v>
      </c>
      <c r="I671" s="158">
        <v>7.2370000000000001</v>
      </c>
      <c r="J671" s="158">
        <v>9.4084000000000003</v>
      </c>
      <c r="K671" s="158">
        <v>1.9844999999999999</v>
      </c>
      <c r="L671" s="158">
        <v>2.5082</v>
      </c>
      <c r="M671" s="158">
        <v>0.67169999999999996</v>
      </c>
      <c r="N671" s="158">
        <v>10.616400000000001</v>
      </c>
      <c r="O671" s="158">
        <v>19.197299999999998</v>
      </c>
      <c r="P671" s="158">
        <v>11.5733</v>
      </c>
      <c r="Q671" s="158">
        <v>14.483700000000001</v>
      </c>
      <c r="R671" s="158">
        <v>28.352799999999998</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44771</v>
      </c>
      <c r="E672" s="158">
        <v>16.0761</v>
      </c>
      <c r="F672" s="158">
        <v>1.4508000000000001</v>
      </c>
      <c r="G672" s="158">
        <v>2.8022</v>
      </c>
      <c r="H672" s="158">
        <v>2.0737000000000001</v>
      </c>
      <c r="I672" s="158">
        <v>5.5297999999999998</v>
      </c>
      <c r="J672" s="158">
        <v>9.6050000000000004</v>
      </c>
      <c r="K672" s="158">
        <v>0.16450000000000001</v>
      </c>
      <c r="L672" s="158">
        <v>2.4666999999999999</v>
      </c>
      <c r="M672" s="158">
        <v>5.2225000000000001</v>
      </c>
      <c r="N672" s="158">
        <v>12.922499999999999</v>
      </c>
      <c r="O672" s="158">
        <v>28.002199999999998</v>
      </c>
      <c r="P672" s="158"/>
      <c r="Q672" s="158">
        <v>11.5604</v>
      </c>
      <c r="R672" s="158">
        <v>54.2104</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44771</v>
      </c>
      <c r="E673" s="158">
        <v>15.6683</v>
      </c>
      <c r="F673" s="158">
        <v>1.4497</v>
      </c>
      <c r="G673" s="158">
        <v>2.7989000000000002</v>
      </c>
      <c r="H673" s="158">
        <v>2.0655999999999999</v>
      </c>
      <c r="I673" s="158">
        <v>5.5140000000000002</v>
      </c>
      <c r="J673" s="158">
        <v>9.5693000000000001</v>
      </c>
      <c r="K673" s="158">
        <v>0.14380000000000001</v>
      </c>
      <c r="L673" s="158">
        <v>2.343</v>
      </c>
      <c r="M673" s="158">
        <v>4.9908000000000001</v>
      </c>
      <c r="N673" s="158">
        <v>12.5604</v>
      </c>
      <c r="O673" s="158">
        <v>27.694199999999999</v>
      </c>
      <c r="P673" s="158"/>
      <c r="Q673" s="158">
        <v>10.9018</v>
      </c>
      <c r="R673" s="158">
        <v>53.816600000000001</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44771</v>
      </c>
      <c r="E674" s="158">
        <v>18.3477</v>
      </c>
      <c r="F674" s="158">
        <v>1.4632000000000001</v>
      </c>
      <c r="G674" s="158">
        <v>2.8048999999999999</v>
      </c>
      <c r="H674" s="158">
        <v>2.1381999999999999</v>
      </c>
      <c r="I674" s="158">
        <v>5.6468999999999996</v>
      </c>
      <c r="J674" s="158">
        <v>9.5928000000000004</v>
      </c>
      <c r="K674" s="158">
        <v>-6.0000000000000001E-3</v>
      </c>
      <c r="L674" s="158">
        <v>1.8824000000000001</v>
      </c>
      <c r="M674" s="158">
        <v>4.8380000000000001</v>
      </c>
      <c r="N674" s="158">
        <v>12.641999999999999</v>
      </c>
      <c r="O674" s="158">
        <v>27.808199999999999</v>
      </c>
      <c r="P674" s="158"/>
      <c r="Q674" s="158">
        <v>16.018000000000001</v>
      </c>
      <c r="R674" s="158">
        <v>54.052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44771</v>
      </c>
      <c r="E675" s="158">
        <v>18.114999999999998</v>
      </c>
      <c r="F675" s="158">
        <v>1.4630000000000001</v>
      </c>
      <c r="G675" s="158">
        <v>2.8041</v>
      </c>
      <c r="H675" s="158">
        <v>2.1362999999999999</v>
      </c>
      <c r="I675" s="158">
        <v>5.6421999999999999</v>
      </c>
      <c r="J675" s="158">
        <v>9.5820000000000007</v>
      </c>
      <c r="K675" s="158">
        <v>-3.4200000000000001E-2</v>
      </c>
      <c r="L675" s="158">
        <v>1.8233999999999999</v>
      </c>
      <c r="M675" s="158">
        <v>4.7461000000000002</v>
      </c>
      <c r="N675" s="158">
        <v>12.472899999999999</v>
      </c>
      <c r="O675" s="158">
        <v>27.4923</v>
      </c>
      <c r="P675" s="158"/>
      <c r="Q675" s="158">
        <v>15.656000000000001</v>
      </c>
      <c r="R675" s="158">
        <v>53.702500000000001</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44771</v>
      </c>
      <c r="E680" s="158">
        <v>341.95119999999997</v>
      </c>
      <c r="F680" s="158">
        <v>1.1356999999999999</v>
      </c>
      <c r="G680" s="158">
        <v>3.1636000000000002</v>
      </c>
      <c r="H680" s="158">
        <v>1.762</v>
      </c>
      <c r="I680" s="158">
        <v>5.7746000000000004</v>
      </c>
      <c r="J680" s="158">
        <v>8.8391000000000002</v>
      </c>
      <c r="K680" s="158">
        <v>1.3309</v>
      </c>
      <c r="L680" s="158">
        <v>-0.1741</v>
      </c>
      <c r="M680" s="158">
        <v>-1.4635</v>
      </c>
      <c r="N680" s="158">
        <v>10.620900000000001</v>
      </c>
      <c r="O680" s="158">
        <v>18.702999999999999</v>
      </c>
      <c r="P680" s="158">
        <v>11.162000000000001</v>
      </c>
      <c r="Q680" s="158">
        <v>15.545</v>
      </c>
      <c r="R680" s="158">
        <v>29.628299999999999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44771</v>
      </c>
      <c r="E681" s="158">
        <v>490.54068132884203</v>
      </c>
      <c r="F681" s="158">
        <v>1.1339999999999999</v>
      </c>
      <c r="G681" s="158">
        <v>3.1583999999999999</v>
      </c>
      <c r="H681" s="158">
        <v>1.7499</v>
      </c>
      <c r="I681" s="158">
        <v>5.7492999999999999</v>
      </c>
      <c r="J681" s="158">
        <v>8.7827000000000002</v>
      </c>
      <c r="K681" s="158">
        <v>1.1852</v>
      </c>
      <c r="L681" s="158">
        <v>-0.4824</v>
      </c>
      <c r="M681" s="158">
        <v>-1.9019999999999999</v>
      </c>
      <c r="N681" s="158">
        <v>9.9824000000000002</v>
      </c>
      <c r="O681" s="158">
        <v>18.083100000000002</v>
      </c>
      <c r="P681" s="158">
        <v>10.5246</v>
      </c>
      <c r="Q681" s="158">
        <v>15.924099999999999</v>
      </c>
      <c r="R681" s="158">
        <v>28.921500000000002</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44771</v>
      </c>
      <c r="E682" s="158">
        <v>30.8443</v>
      </c>
      <c r="F682" s="158">
        <v>1.4185000000000001</v>
      </c>
      <c r="G682" s="158">
        <v>3.3940000000000001</v>
      </c>
      <c r="H682" s="158">
        <v>2.4636</v>
      </c>
      <c r="I682" s="158">
        <v>7.1026999999999996</v>
      </c>
      <c r="J682" s="158">
        <v>9.9709000000000003</v>
      </c>
      <c r="K682" s="158">
        <v>2.0415000000000001</v>
      </c>
      <c r="L682" s="158">
        <v>0.748</v>
      </c>
      <c r="M682" s="158">
        <v>-0.44929999999999998</v>
      </c>
      <c r="N682" s="158">
        <v>11.1622</v>
      </c>
      <c r="O682" s="158">
        <v>17.816199999999998</v>
      </c>
      <c r="P682" s="158">
        <v>12.458600000000001</v>
      </c>
      <c r="Q682" s="158">
        <v>15.5412</v>
      </c>
      <c r="R682" s="158">
        <v>28.5838</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44771</v>
      </c>
      <c r="E683" s="158">
        <v>27.873899999999999</v>
      </c>
      <c r="F683" s="158">
        <v>1.415</v>
      </c>
      <c r="G683" s="158">
        <v>3.3837000000000002</v>
      </c>
      <c r="H683" s="158">
        <v>2.4392</v>
      </c>
      <c r="I683" s="158">
        <v>7.0521000000000003</v>
      </c>
      <c r="J683" s="158">
        <v>9.8604000000000003</v>
      </c>
      <c r="K683" s="158">
        <v>1.7310000000000001</v>
      </c>
      <c r="L683" s="158">
        <v>0.1203</v>
      </c>
      <c r="M683" s="158">
        <v>-1.3743000000000001</v>
      </c>
      <c r="N683" s="158">
        <v>9.7911999999999999</v>
      </c>
      <c r="O683" s="158">
        <v>16.2209</v>
      </c>
      <c r="P683" s="158">
        <v>10.9682</v>
      </c>
      <c r="Q683" s="158">
        <v>14.0504</v>
      </c>
      <c r="R683" s="158">
        <v>26.941800000000001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44771</v>
      </c>
      <c r="E684" s="158">
        <v>117.25</v>
      </c>
      <c r="F684" s="158">
        <v>0.52300000000000002</v>
      </c>
      <c r="G684" s="158">
        <v>2.3660000000000001</v>
      </c>
      <c r="H684" s="158">
        <v>1.2172000000000001</v>
      </c>
      <c r="I684" s="158">
        <v>4.8841999999999999</v>
      </c>
      <c r="J684" s="158">
        <v>6.7656000000000001</v>
      </c>
      <c r="K684" s="158">
        <v>-2.6566999999999998</v>
      </c>
      <c r="L684" s="158">
        <v>-0.9546</v>
      </c>
      <c r="M684" s="158">
        <v>-3.2591000000000001</v>
      </c>
      <c r="N684" s="158">
        <v>3.8254000000000001</v>
      </c>
      <c r="O684" s="158">
        <v>14.407</v>
      </c>
      <c r="P684" s="158">
        <v>10.0802</v>
      </c>
      <c r="Q684" s="158">
        <v>12.2723</v>
      </c>
      <c r="R684" s="158">
        <v>20.5517</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44771</v>
      </c>
      <c r="E685" s="158">
        <v>166.49970353172901</v>
      </c>
      <c r="F685" s="158">
        <v>0.52259999999999995</v>
      </c>
      <c r="G685" s="158">
        <v>2.3620999999999999</v>
      </c>
      <c r="H685" s="158">
        <v>1.2093</v>
      </c>
      <c r="I685" s="158">
        <v>4.8585000000000003</v>
      </c>
      <c r="J685" s="158">
        <v>6.7055999999999996</v>
      </c>
      <c r="K685" s="158">
        <v>-2.81</v>
      </c>
      <c r="L685" s="158">
        <v>-1.2607999999999999</v>
      </c>
      <c r="M685" s="158">
        <v>-3.7401</v>
      </c>
      <c r="N685" s="158">
        <v>3.113</v>
      </c>
      <c r="O685" s="158">
        <v>13.601100000000001</v>
      </c>
      <c r="P685" s="158">
        <v>9.3378999999999994</v>
      </c>
      <c r="Q685" s="158">
        <v>11.2658</v>
      </c>
      <c r="R685" s="158">
        <v>19.7791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44771</v>
      </c>
      <c r="E686" s="158">
        <v>40.92</v>
      </c>
      <c r="F686" s="158">
        <v>1.3372999999999999</v>
      </c>
      <c r="G686" s="158">
        <v>3.4901</v>
      </c>
      <c r="H686" s="158">
        <v>2.2744</v>
      </c>
      <c r="I686" s="158">
        <v>5.9279999999999999</v>
      </c>
      <c r="J686" s="158">
        <v>9.0908999999999995</v>
      </c>
      <c r="K686" s="158">
        <v>0.56520000000000004</v>
      </c>
      <c r="L686" s="158">
        <v>0.49120000000000003</v>
      </c>
      <c r="M686" s="158">
        <v>-3.331</v>
      </c>
      <c r="N686" s="158">
        <v>7.2327000000000004</v>
      </c>
      <c r="O686" s="158">
        <v>20.491499999999998</v>
      </c>
      <c r="P686" s="158">
        <v>12.374700000000001</v>
      </c>
      <c r="Q686" s="158">
        <v>14.2089</v>
      </c>
      <c r="R686" s="158">
        <v>28.374700000000001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44771</v>
      </c>
      <c r="E687" s="158">
        <v>43.27</v>
      </c>
      <c r="F687" s="158">
        <v>1.3349</v>
      </c>
      <c r="G687" s="158">
        <v>3.492</v>
      </c>
      <c r="H687" s="158">
        <v>2.2690000000000001</v>
      </c>
      <c r="I687" s="158">
        <v>5.95</v>
      </c>
      <c r="J687" s="158">
        <v>9.1850000000000005</v>
      </c>
      <c r="K687" s="158">
        <v>0.76849999999999996</v>
      </c>
      <c r="L687" s="158">
        <v>0.93310000000000004</v>
      </c>
      <c r="M687" s="158">
        <v>-2.7639999999999998</v>
      </c>
      <c r="N687" s="158">
        <v>8.0399999999999991</v>
      </c>
      <c r="O687" s="158">
        <v>21.185500000000001</v>
      </c>
      <c r="P687" s="158">
        <v>12.9899</v>
      </c>
      <c r="Q687" s="158">
        <v>13.2593</v>
      </c>
      <c r="R687" s="158">
        <v>29.228899999999999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44771</v>
      </c>
      <c r="E698" s="158">
        <v>150.1148</v>
      </c>
      <c r="F698" s="158">
        <v>0.84509999999999996</v>
      </c>
      <c r="G698" s="158">
        <v>3.0451000000000001</v>
      </c>
      <c r="H698" s="158">
        <v>1.4362999999999999</v>
      </c>
      <c r="I698" s="158">
        <v>5.6081000000000003</v>
      </c>
      <c r="J698" s="158">
        <v>9.6010000000000009</v>
      </c>
      <c r="K698" s="158">
        <v>0.7288</v>
      </c>
      <c r="L698" s="158">
        <v>-3.4775</v>
      </c>
      <c r="M698" s="158">
        <v>-5.2602000000000002</v>
      </c>
      <c r="N698" s="158">
        <v>3.6947999999999999</v>
      </c>
      <c r="O698" s="158">
        <v>19.988</v>
      </c>
      <c r="P698" s="158">
        <v>12.2285</v>
      </c>
      <c r="Q698" s="158">
        <v>14.092000000000001</v>
      </c>
      <c r="R698" s="158">
        <v>28.3386</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44771</v>
      </c>
      <c r="E699" s="158">
        <v>138.22190000000001</v>
      </c>
      <c r="F699" s="158">
        <v>0.84230000000000005</v>
      </c>
      <c r="G699" s="158">
        <v>3.0358999999999998</v>
      </c>
      <c r="H699" s="158">
        <v>1.4166000000000001</v>
      </c>
      <c r="I699" s="158">
        <v>5.5662000000000003</v>
      </c>
      <c r="J699" s="158">
        <v>9.5075000000000003</v>
      </c>
      <c r="K699" s="158">
        <v>0.49059999999999998</v>
      </c>
      <c r="L699" s="158">
        <v>-3.9441000000000002</v>
      </c>
      <c r="M699" s="158">
        <v>-5.9786999999999999</v>
      </c>
      <c r="N699" s="158">
        <v>2.6861999999999999</v>
      </c>
      <c r="O699" s="158">
        <v>18.851199999999999</v>
      </c>
      <c r="P699" s="158">
        <v>11.213800000000001</v>
      </c>
      <c r="Q699" s="158">
        <v>11.620699999999999</v>
      </c>
      <c r="R699" s="158">
        <v>27.1187</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44771</v>
      </c>
      <c r="E700" s="158">
        <v>222.20989655210499</v>
      </c>
      <c r="F700" s="158">
        <v>1.3516999999999999</v>
      </c>
      <c r="G700" s="158">
        <v>3.5390000000000001</v>
      </c>
      <c r="H700" s="158">
        <v>1.8917999999999999</v>
      </c>
      <c r="I700" s="158">
        <v>6.1632999999999996</v>
      </c>
      <c r="J700" s="158">
        <v>9.2836999999999996</v>
      </c>
      <c r="K700" s="158">
        <v>-2.5899999999999999E-2</v>
      </c>
      <c r="L700" s="158">
        <v>-0.94930000000000003</v>
      </c>
      <c r="M700" s="158">
        <v>-4.0225</v>
      </c>
      <c r="N700" s="158">
        <v>5.9372999999999996</v>
      </c>
      <c r="O700" s="158">
        <v>14.588200000000001</v>
      </c>
      <c r="P700" s="158">
        <v>9.6583000000000006</v>
      </c>
      <c r="Q700" s="158">
        <v>17.381</v>
      </c>
      <c r="R700" s="158">
        <v>24.543199999999999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1.1561886956521741</v>
      </c>
      <c r="G701" s="160">
        <v>3.052669565217391</v>
      </c>
      <c r="H701" s="160">
        <v>1.920178260869565</v>
      </c>
      <c r="I701" s="160">
        <v>5.85143391304348</v>
      </c>
      <c r="J701" s="160">
        <v>9.0736182608695657</v>
      </c>
      <c r="K701" s="160">
        <v>0.15980173913043474</v>
      </c>
      <c r="L701" s="160">
        <v>-0.66536695652173805</v>
      </c>
      <c r="M701" s="160">
        <v>-1.8645452173913051</v>
      </c>
      <c r="N701" s="160">
        <v>6.805110434782609</v>
      </c>
      <c r="O701" s="160">
        <v>20.254761946902647</v>
      </c>
      <c r="P701" s="160">
        <v>11.61351318681319</v>
      </c>
      <c r="Q701" s="160">
        <v>14.580700869565218</v>
      </c>
      <c r="R701" s="160">
        <v>31.682666086956523</v>
      </c>
    </row>
    <row r="702" spans="1:34" x14ac:dyDescent="0.3">
      <c r="A702" s="159" t="s">
        <v>407</v>
      </c>
      <c r="B702" s="154"/>
      <c r="C702" s="154"/>
      <c r="D702" s="154"/>
      <c r="E702" s="154"/>
      <c r="F702" s="160">
        <v>1.1962999999999999</v>
      </c>
      <c r="G702" s="160">
        <v>3.0314999999999999</v>
      </c>
      <c r="H702" s="160">
        <v>2.0141</v>
      </c>
      <c r="I702" s="160">
        <v>5.7908999999999997</v>
      </c>
      <c r="J702" s="160">
        <v>9.2722999999999995</v>
      </c>
      <c r="K702" s="160">
        <v>0.24060000000000001</v>
      </c>
      <c r="L702" s="160">
        <v>-0.76790000000000003</v>
      </c>
      <c r="M702" s="160">
        <v>-2.1789999999999998</v>
      </c>
      <c r="N702" s="160">
        <v>7.6757999999999997</v>
      </c>
      <c r="O702" s="160">
        <v>18.702999999999999</v>
      </c>
      <c r="P702" s="160">
        <v>11.0801</v>
      </c>
      <c r="Q702" s="160">
        <v>14.2089</v>
      </c>
      <c r="R702" s="160">
        <v>29.183299999999999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44771</v>
      </c>
      <c r="E705" s="158">
        <v>33.345599999999997</v>
      </c>
      <c r="F705" s="158">
        <v>0.92459999999999998</v>
      </c>
      <c r="G705" s="158">
        <v>2.4398</v>
      </c>
      <c r="H705" s="158">
        <v>1.6241000000000001</v>
      </c>
      <c r="I705" s="158">
        <v>4.5425000000000004</v>
      </c>
      <c r="J705" s="158">
        <v>6.2693000000000003</v>
      </c>
      <c r="K705" s="158">
        <v>-0.37019999999999997</v>
      </c>
      <c r="L705" s="158">
        <v>-8.4500000000000006E-2</v>
      </c>
      <c r="M705" s="158">
        <v>-1.4878</v>
      </c>
      <c r="N705" s="158">
        <v>4.2506000000000004</v>
      </c>
      <c r="O705" s="158">
        <v>14.7898</v>
      </c>
      <c r="P705" s="158">
        <v>9.3888999999999996</v>
      </c>
      <c r="Q705" s="158">
        <v>11.3203</v>
      </c>
      <c r="R705" s="158">
        <v>18.8064</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44771</v>
      </c>
      <c r="E706" s="158">
        <v>35.779699999999998</v>
      </c>
      <c r="F706" s="158">
        <v>0.92720000000000002</v>
      </c>
      <c r="G706" s="158">
        <v>2.4474999999999998</v>
      </c>
      <c r="H706" s="158">
        <v>1.6416999999999999</v>
      </c>
      <c r="I706" s="158">
        <v>4.5758999999999999</v>
      </c>
      <c r="J706" s="158">
        <v>6.3407</v>
      </c>
      <c r="K706" s="158">
        <v>-0.17299999999999999</v>
      </c>
      <c r="L706" s="158">
        <v>0.29549999999999998</v>
      </c>
      <c r="M706" s="158">
        <v>-0.90100000000000002</v>
      </c>
      <c r="N706" s="158">
        <v>5.1345000000000001</v>
      </c>
      <c r="O706" s="158">
        <v>15.845700000000001</v>
      </c>
      <c r="P706" s="158">
        <v>10.323600000000001</v>
      </c>
      <c r="Q706" s="158">
        <v>12.586499999999999</v>
      </c>
      <c r="R706" s="158">
        <v>19.957599999999999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44771</v>
      </c>
      <c r="E707" s="158">
        <v>115.72369999999999</v>
      </c>
      <c r="F707" s="158">
        <v>0.89890000000000003</v>
      </c>
      <c r="G707" s="158">
        <v>2.5687000000000002</v>
      </c>
      <c r="H707" s="158">
        <v>1.2594000000000001</v>
      </c>
      <c r="I707" s="158">
        <v>4.3037000000000001</v>
      </c>
      <c r="J707" s="158">
        <v>6.9419000000000004</v>
      </c>
      <c r="K707" s="158">
        <v>0.66200000000000003</v>
      </c>
      <c r="L707" s="158">
        <v>-0.88100000000000001</v>
      </c>
      <c r="M707" s="158">
        <v>-3.6878000000000002</v>
      </c>
      <c r="N707" s="158">
        <v>4.5240999999999998</v>
      </c>
      <c r="O707" s="158">
        <v>13.5732</v>
      </c>
      <c r="P707" s="158">
        <v>7.9180999999999999</v>
      </c>
      <c r="Q707" s="158">
        <v>14.013199999999999</v>
      </c>
      <c r="R707" s="158">
        <v>26.273399999999999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44771</v>
      </c>
      <c r="E708" s="158">
        <v>121.1173</v>
      </c>
      <c r="F708" s="158">
        <v>0.90039999999999998</v>
      </c>
      <c r="G708" s="158">
        <v>2.573</v>
      </c>
      <c r="H708" s="158">
        <v>1.2692000000000001</v>
      </c>
      <c r="I708" s="158">
        <v>4.3238000000000003</v>
      </c>
      <c r="J708" s="158">
        <v>6.9859999999999998</v>
      </c>
      <c r="K708" s="158">
        <v>0.78439999999999999</v>
      </c>
      <c r="L708" s="158">
        <v>-0.64610000000000001</v>
      </c>
      <c r="M708" s="158">
        <v>-3.3485999999999998</v>
      </c>
      <c r="N708" s="158">
        <v>5.0197000000000003</v>
      </c>
      <c r="O708" s="158">
        <v>14.2418</v>
      </c>
      <c r="P708" s="158">
        <v>8.4882000000000009</v>
      </c>
      <c r="Q708" s="158">
        <v>11.694800000000001</v>
      </c>
      <c r="R708" s="158">
        <v>26.946300000000001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44771</v>
      </c>
      <c r="E709" s="158">
        <v>78.136099999999999</v>
      </c>
      <c r="F709" s="158">
        <v>0.63239999999999996</v>
      </c>
      <c r="G709" s="158">
        <v>1.7796000000000001</v>
      </c>
      <c r="H709" s="158">
        <v>0.90149999999999997</v>
      </c>
      <c r="I709" s="158">
        <v>2.9506999999999999</v>
      </c>
      <c r="J709" s="158">
        <v>4.7931999999999997</v>
      </c>
      <c r="K709" s="158">
        <v>0.51790000000000003</v>
      </c>
      <c r="L709" s="158">
        <v>1.9E-3</v>
      </c>
      <c r="M709" s="158">
        <v>-1.5504</v>
      </c>
      <c r="N709" s="158">
        <v>5.9572000000000003</v>
      </c>
      <c r="O709" s="158">
        <v>10.174099999999999</v>
      </c>
      <c r="P709" s="158">
        <v>6.8730000000000002</v>
      </c>
      <c r="Q709" s="158">
        <v>11.64</v>
      </c>
      <c r="R709" s="158">
        <v>23.7331</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44771</v>
      </c>
      <c r="E710" s="158">
        <v>82.478499999999997</v>
      </c>
      <c r="F710" s="158">
        <v>0.63349999999999995</v>
      </c>
      <c r="G710" s="158">
        <v>1.7827</v>
      </c>
      <c r="H710" s="158">
        <v>0.90880000000000005</v>
      </c>
      <c r="I710" s="158">
        <v>2.9653999999999998</v>
      </c>
      <c r="J710" s="158">
        <v>4.8254000000000001</v>
      </c>
      <c r="K710" s="158">
        <v>0.61140000000000005</v>
      </c>
      <c r="L710" s="158">
        <v>0.20200000000000001</v>
      </c>
      <c r="M710" s="158">
        <v>-1.2472000000000001</v>
      </c>
      <c r="N710" s="158">
        <v>6.4089</v>
      </c>
      <c r="O710" s="158">
        <v>10.786899999999999</v>
      </c>
      <c r="P710" s="158">
        <v>7.4983000000000004</v>
      </c>
      <c r="Q710" s="158">
        <v>10.2997</v>
      </c>
      <c r="R710" s="158">
        <v>24.359200000000001</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44771</v>
      </c>
      <c r="E711" s="158">
        <v>26.053999999999998</v>
      </c>
      <c r="F711" s="158">
        <v>0.9849</v>
      </c>
      <c r="G711" s="158">
        <v>3.0695000000000001</v>
      </c>
      <c r="H711" s="158">
        <v>2.0436999999999999</v>
      </c>
      <c r="I711" s="158">
        <v>5.4306000000000001</v>
      </c>
      <c r="J711" s="158">
        <v>8.6493000000000002</v>
      </c>
      <c r="K711" s="158">
        <v>0.34620000000000001</v>
      </c>
      <c r="L711" s="158">
        <v>-2.5457999999999998</v>
      </c>
      <c r="M711" s="158">
        <v>-3.7084000000000001</v>
      </c>
      <c r="N711" s="158">
        <v>3.9603000000000002</v>
      </c>
      <c r="O711" s="158">
        <v>14.3223</v>
      </c>
      <c r="P711" s="158">
        <v>8.9244000000000003</v>
      </c>
      <c r="Q711" s="158">
        <v>12.3043</v>
      </c>
      <c r="R711" s="158">
        <v>22.168299999999999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44771</v>
      </c>
      <c r="E712" s="158">
        <v>26.712399999999999</v>
      </c>
      <c r="F712" s="158">
        <v>0.98599999999999999</v>
      </c>
      <c r="G712" s="158">
        <v>3.0722</v>
      </c>
      <c r="H712" s="158">
        <v>2.0503999999999998</v>
      </c>
      <c r="I712" s="158">
        <v>5.4451000000000001</v>
      </c>
      <c r="J712" s="158">
        <v>8.6814999999999998</v>
      </c>
      <c r="K712" s="158">
        <v>0.43540000000000001</v>
      </c>
      <c r="L712" s="158">
        <v>-2.3736999999999999</v>
      </c>
      <c r="M712" s="158">
        <v>-3.4538000000000002</v>
      </c>
      <c r="N712" s="158">
        <v>4.3277999999999999</v>
      </c>
      <c r="O712" s="158">
        <v>14.7273</v>
      </c>
      <c r="P712" s="158">
        <v>9.2772000000000006</v>
      </c>
      <c r="Q712" s="158">
        <v>12.644500000000001</v>
      </c>
      <c r="R712" s="158">
        <v>22.600100000000001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44771</v>
      </c>
      <c r="E713" s="158">
        <v>23.887599999999999</v>
      </c>
      <c r="F713" s="158">
        <v>0.81410000000000005</v>
      </c>
      <c r="G713" s="158">
        <v>2.5099999999999998</v>
      </c>
      <c r="H713" s="158">
        <v>1.6926000000000001</v>
      </c>
      <c r="I713" s="158">
        <v>4.4654999999999996</v>
      </c>
      <c r="J713" s="158">
        <v>7.1105999999999998</v>
      </c>
      <c r="K713" s="158">
        <v>0.30020000000000002</v>
      </c>
      <c r="L713" s="158">
        <v>-2.0960000000000001</v>
      </c>
      <c r="M713" s="158">
        <v>-3.0150000000000001</v>
      </c>
      <c r="N713" s="158">
        <v>3.3988</v>
      </c>
      <c r="O713" s="158">
        <v>12.6128</v>
      </c>
      <c r="P713" s="158">
        <v>8.1636000000000006</v>
      </c>
      <c r="Q713" s="158">
        <v>11.129099999999999</v>
      </c>
      <c r="R713" s="158">
        <v>18.081299999999999</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44771</v>
      </c>
      <c r="E714" s="158">
        <v>24.670400000000001</v>
      </c>
      <c r="F714" s="158">
        <v>0.81569999999999998</v>
      </c>
      <c r="G714" s="158">
        <v>2.5152999999999999</v>
      </c>
      <c r="H714" s="158">
        <v>1.7042999999999999</v>
      </c>
      <c r="I714" s="158">
        <v>4.4894999999999996</v>
      </c>
      <c r="J714" s="158">
        <v>7.1638000000000002</v>
      </c>
      <c r="K714" s="158">
        <v>0.44869999999999999</v>
      </c>
      <c r="L714" s="158">
        <v>-1.7945</v>
      </c>
      <c r="M714" s="158">
        <v>-2.569</v>
      </c>
      <c r="N714" s="158">
        <v>4.0265000000000004</v>
      </c>
      <c r="O714" s="158">
        <v>13.297700000000001</v>
      </c>
      <c r="P714" s="158">
        <v>8.6862999999999992</v>
      </c>
      <c r="Q714" s="158">
        <v>11.5642</v>
      </c>
      <c r="R714" s="158">
        <v>18.7867</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44771</v>
      </c>
      <c r="E715" s="158">
        <v>14.823700000000001</v>
      </c>
      <c r="F715" s="158">
        <v>0.61150000000000004</v>
      </c>
      <c r="G715" s="158">
        <v>2.2656000000000001</v>
      </c>
      <c r="H715" s="158">
        <v>1.9168000000000001</v>
      </c>
      <c r="I715" s="158">
        <v>6.3323999999999998</v>
      </c>
      <c r="J715" s="158">
        <v>8.9016999999999999</v>
      </c>
      <c r="K715" s="158">
        <v>1.7594000000000001</v>
      </c>
      <c r="L715" s="158">
        <v>6.2121000000000004</v>
      </c>
      <c r="M715" s="158">
        <v>11.4011</v>
      </c>
      <c r="N715" s="158">
        <v>24.959499999999998</v>
      </c>
      <c r="O715" s="158">
        <v>12.435600000000001</v>
      </c>
      <c r="P715" s="158"/>
      <c r="Q715" s="158">
        <v>10.116</v>
      </c>
      <c r="R715" s="158">
        <v>37.830300000000001</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44771</v>
      </c>
      <c r="E716" s="158">
        <v>14.8248</v>
      </c>
      <c r="F716" s="158">
        <v>0.61150000000000004</v>
      </c>
      <c r="G716" s="158">
        <v>2.2646999999999999</v>
      </c>
      <c r="H716" s="158">
        <v>1.9167000000000001</v>
      </c>
      <c r="I716" s="158">
        <v>6.3327</v>
      </c>
      <c r="J716" s="158">
        <v>8.9017999999999997</v>
      </c>
      <c r="K716" s="158">
        <v>1.7614000000000001</v>
      </c>
      <c r="L716" s="158">
        <v>6.2168999999999999</v>
      </c>
      <c r="M716" s="158">
        <v>11.4085</v>
      </c>
      <c r="N716" s="158">
        <v>24.969899999999999</v>
      </c>
      <c r="O716" s="158">
        <v>12.4384</v>
      </c>
      <c r="P716" s="158"/>
      <c r="Q716" s="158">
        <v>10.118</v>
      </c>
      <c r="R716" s="158">
        <v>37.8354</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44771</v>
      </c>
      <c r="E717" s="158">
        <v>16.948699999999999</v>
      </c>
      <c r="F717" s="158">
        <v>1.2262</v>
      </c>
      <c r="G717" s="158">
        <v>2.9634</v>
      </c>
      <c r="H717" s="158">
        <v>1.5086999999999999</v>
      </c>
      <c r="I717" s="158">
        <v>4.9162999999999997</v>
      </c>
      <c r="J717" s="158">
        <v>6.915</v>
      </c>
      <c r="K717" s="158">
        <v>1.0379</v>
      </c>
      <c r="L717" s="158">
        <v>0.49149999999999999</v>
      </c>
      <c r="M717" s="158">
        <v>0.37309999999999999</v>
      </c>
      <c r="N717" s="158">
        <v>11.697900000000001</v>
      </c>
      <c r="O717" s="158"/>
      <c r="P717" s="158"/>
      <c r="Q717" s="158">
        <v>24.309000000000001</v>
      </c>
      <c r="R717" s="158">
        <v>35.329300000000003</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44771</v>
      </c>
      <c r="E718" s="158">
        <v>17.328499999999998</v>
      </c>
      <c r="F718" s="158">
        <v>1.2284999999999999</v>
      </c>
      <c r="G718" s="158">
        <v>2.9704999999999999</v>
      </c>
      <c r="H718" s="158">
        <v>1.5267999999999999</v>
      </c>
      <c r="I718" s="158">
        <v>4.9543999999999997</v>
      </c>
      <c r="J718" s="158">
        <v>6.9859</v>
      </c>
      <c r="K718" s="158">
        <v>1.2599</v>
      </c>
      <c r="L718" s="158">
        <v>0.91900000000000004</v>
      </c>
      <c r="M718" s="158">
        <v>1.0396000000000001</v>
      </c>
      <c r="N718" s="158">
        <v>12.7196</v>
      </c>
      <c r="O718" s="158"/>
      <c r="P718" s="158"/>
      <c r="Q718" s="158">
        <v>25.450399999999998</v>
      </c>
      <c r="R718" s="158">
        <v>36.604100000000003</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44771</v>
      </c>
      <c r="E719" s="158">
        <v>96.5672</v>
      </c>
      <c r="F719" s="158">
        <v>1.002</v>
      </c>
      <c r="G719" s="158">
        <v>3.5905</v>
      </c>
      <c r="H719" s="158">
        <v>2.0453999999999999</v>
      </c>
      <c r="I719" s="158">
        <v>6.6359000000000004</v>
      </c>
      <c r="J719" s="158">
        <v>8.2596000000000007</v>
      </c>
      <c r="K719" s="158">
        <v>0.62460000000000004</v>
      </c>
      <c r="L719" s="158">
        <v>-0.78239999999999998</v>
      </c>
      <c r="M719" s="158">
        <v>-3.7644000000000002</v>
      </c>
      <c r="N719" s="158">
        <v>6.8003</v>
      </c>
      <c r="O719" s="158">
        <v>14.976599999999999</v>
      </c>
      <c r="P719" s="158">
        <v>9.7344000000000008</v>
      </c>
      <c r="Q719" s="158">
        <v>12.947800000000001</v>
      </c>
      <c r="R719" s="158">
        <v>26.802099999999999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44771</v>
      </c>
      <c r="E720" s="158">
        <v>100.2543</v>
      </c>
      <c r="F720" s="158">
        <v>1.0026999999999999</v>
      </c>
      <c r="G720" s="158">
        <v>3.5928</v>
      </c>
      <c r="H720" s="158">
        <v>2.0505</v>
      </c>
      <c r="I720" s="158">
        <v>6.6466000000000003</v>
      </c>
      <c r="J720" s="158">
        <v>8.2827000000000002</v>
      </c>
      <c r="K720" s="158">
        <v>0.69289999999999996</v>
      </c>
      <c r="L720" s="158">
        <v>-0.64690000000000003</v>
      </c>
      <c r="M720" s="158">
        <v>-3.5609000000000002</v>
      </c>
      <c r="N720" s="158">
        <v>7.1028000000000002</v>
      </c>
      <c r="O720" s="158">
        <v>15.358000000000001</v>
      </c>
      <c r="P720" s="158">
        <v>10.114800000000001</v>
      </c>
      <c r="Q720" s="158">
        <v>11.362299999999999</v>
      </c>
      <c r="R720" s="158">
        <v>27.2164</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44771</v>
      </c>
      <c r="E721" s="158">
        <v>128.24520000000001</v>
      </c>
      <c r="F721" s="158">
        <v>1.1222000000000001</v>
      </c>
      <c r="G721" s="158">
        <v>2.8029000000000002</v>
      </c>
      <c r="H721" s="158">
        <v>1.7089000000000001</v>
      </c>
      <c r="I721" s="158">
        <v>5.0061999999999998</v>
      </c>
      <c r="J721" s="158">
        <v>7.1379000000000001</v>
      </c>
      <c r="K721" s="158">
        <v>0.66459999999999997</v>
      </c>
      <c r="L721" s="158">
        <v>-0.94089999999999996</v>
      </c>
      <c r="M721" s="158">
        <v>-1.706</v>
      </c>
      <c r="N721" s="158">
        <v>7.79</v>
      </c>
      <c r="O721" s="158">
        <v>23.152899999999999</v>
      </c>
      <c r="P721" s="158">
        <v>13.1327</v>
      </c>
      <c r="Q721" s="158">
        <v>14.6815</v>
      </c>
      <c r="R721" s="158">
        <v>35.154699999999998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44771</v>
      </c>
      <c r="E722" s="158">
        <v>132.2543</v>
      </c>
      <c r="F722" s="158">
        <v>1.1258999999999999</v>
      </c>
      <c r="G722" s="158">
        <v>2.8142999999999998</v>
      </c>
      <c r="H722" s="158">
        <v>1.7355</v>
      </c>
      <c r="I722" s="158">
        <v>5.0617000000000001</v>
      </c>
      <c r="J722" s="158">
        <v>7.26</v>
      </c>
      <c r="K722" s="158">
        <v>1.0115000000000001</v>
      </c>
      <c r="L722" s="158">
        <v>-0.25969999999999999</v>
      </c>
      <c r="M722" s="158">
        <v>-0.6875</v>
      </c>
      <c r="N722" s="158">
        <v>9.1288999999999998</v>
      </c>
      <c r="O722" s="158">
        <v>23.790600000000001</v>
      </c>
      <c r="P722" s="158">
        <v>13.697900000000001</v>
      </c>
      <c r="Q722" s="158">
        <v>14.8986</v>
      </c>
      <c r="R722" s="158">
        <v>36.230400000000003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44771</v>
      </c>
      <c r="E723" s="158">
        <v>32.447200000000002</v>
      </c>
      <c r="F723" s="158">
        <v>0.75990000000000002</v>
      </c>
      <c r="G723" s="158">
        <v>2.3658000000000001</v>
      </c>
      <c r="H723" s="158">
        <v>1.2403</v>
      </c>
      <c r="I723" s="158">
        <v>4.1905000000000001</v>
      </c>
      <c r="J723" s="158">
        <v>6.6858000000000004</v>
      </c>
      <c r="K723" s="158">
        <v>0.82630000000000003</v>
      </c>
      <c r="L723" s="158">
        <v>-1.3396999999999999</v>
      </c>
      <c r="M723" s="158">
        <v>-2.3889</v>
      </c>
      <c r="N723" s="158">
        <v>3.7301000000000002</v>
      </c>
      <c r="O723" s="158">
        <v>12.320399999999999</v>
      </c>
      <c r="P723" s="158">
        <v>7.8</v>
      </c>
      <c r="Q723" s="158">
        <v>9.7908000000000008</v>
      </c>
      <c r="R723" s="158">
        <v>18.537299999999998</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44771</v>
      </c>
      <c r="E724" s="158">
        <v>30.665400000000002</v>
      </c>
      <c r="F724" s="158">
        <v>0.75770000000000004</v>
      </c>
      <c r="G724" s="158">
        <v>2.3603000000000001</v>
      </c>
      <c r="H724" s="158">
        <v>1.2273000000000001</v>
      </c>
      <c r="I724" s="158">
        <v>4.1638000000000002</v>
      </c>
      <c r="J724" s="158">
        <v>6.6243999999999996</v>
      </c>
      <c r="K724" s="158">
        <v>0.64059999999999995</v>
      </c>
      <c r="L724" s="158">
        <v>-1.6882999999999999</v>
      </c>
      <c r="M724" s="158">
        <v>-2.9155000000000002</v>
      </c>
      <c r="N724" s="158">
        <v>2.9531000000000001</v>
      </c>
      <c r="O724" s="158">
        <v>11.411300000000001</v>
      </c>
      <c r="P724" s="158">
        <v>6.9486999999999997</v>
      </c>
      <c r="Q724" s="158">
        <v>9.4032999999999998</v>
      </c>
      <c r="R724" s="158">
        <v>17.597300000000001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44771</v>
      </c>
      <c r="E725" s="158">
        <v>15.164400000000001</v>
      </c>
      <c r="F725" s="158">
        <v>1.468</v>
      </c>
      <c r="G725" s="158">
        <v>3.2820999999999998</v>
      </c>
      <c r="H725" s="158">
        <v>1.7607999999999999</v>
      </c>
      <c r="I725" s="158">
        <v>4.9954999999999998</v>
      </c>
      <c r="J725" s="158">
        <v>11.5152</v>
      </c>
      <c r="K725" s="158">
        <v>-3.7669999999999999</v>
      </c>
      <c r="L725" s="158">
        <v>0.75880000000000003</v>
      </c>
      <c r="M725" s="158">
        <v>-1.9913000000000001</v>
      </c>
      <c r="N725" s="158">
        <v>5.0922999999999998</v>
      </c>
      <c r="O725" s="158">
        <v>16.477</v>
      </c>
      <c r="P725" s="158"/>
      <c r="Q725" s="158">
        <v>13.049799999999999</v>
      </c>
      <c r="R725" s="158">
        <v>25.128499999999999</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44771</v>
      </c>
      <c r="E726" s="158">
        <v>15.0273</v>
      </c>
      <c r="F726" s="158">
        <v>1.4673</v>
      </c>
      <c r="G726" s="158">
        <v>3.2797000000000001</v>
      </c>
      <c r="H726" s="158">
        <v>1.7551000000000001</v>
      </c>
      <c r="I726" s="158">
        <v>4.9847000000000001</v>
      </c>
      <c r="J726" s="158">
        <v>11.4909</v>
      </c>
      <c r="K726" s="158">
        <v>-3.8296000000000001</v>
      </c>
      <c r="L726" s="158">
        <v>0.62209999999999999</v>
      </c>
      <c r="M726" s="158">
        <v>-2.1882999999999999</v>
      </c>
      <c r="N726" s="158">
        <v>4.8133999999999997</v>
      </c>
      <c r="O726" s="158">
        <v>16.180199999999999</v>
      </c>
      <c r="P726" s="158"/>
      <c r="Q726" s="158">
        <v>12.7477</v>
      </c>
      <c r="R726" s="158">
        <v>24.8001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44771</v>
      </c>
      <c r="E727" s="158">
        <v>52.235999999999997</v>
      </c>
      <c r="F727" s="158">
        <v>1.1404000000000001</v>
      </c>
      <c r="G727" s="158">
        <v>3.3721000000000001</v>
      </c>
      <c r="H727" s="158">
        <v>2.2551000000000001</v>
      </c>
      <c r="I727" s="158">
        <v>5.8930999999999996</v>
      </c>
      <c r="J727" s="158">
        <v>9.0794999999999995</v>
      </c>
      <c r="K727" s="158">
        <v>0.28989999999999999</v>
      </c>
      <c r="L727" s="158">
        <v>-1.8803000000000001</v>
      </c>
      <c r="M727" s="158">
        <v>-4.9736000000000002</v>
      </c>
      <c r="N727" s="158">
        <v>3.6429</v>
      </c>
      <c r="O727" s="158">
        <v>15.4178</v>
      </c>
      <c r="P727" s="158">
        <v>9.7766999999999999</v>
      </c>
      <c r="Q727" s="158">
        <v>13.5244</v>
      </c>
      <c r="R727" s="158">
        <v>24.406099999999999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0.95832608695652188</v>
      </c>
      <c r="G728" s="160">
        <v>2.7253478260869568</v>
      </c>
      <c r="H728" s="160">
        <v>1.6410260869565219</v>
      </c>
      <c r="I728" s="160">
        <v>4.939413043478261</v>
      </c>
      <c r="J728" s="160">
        <v>7.6435695652173923</v>
      </c>
      <c r="K728" s="160">
        <v>0.28414782608695649</v>
      </c>
      <c r="L728" s="160">
        <v>-9.7391304347826099E-2</v>
      </c>
      <c r="M728" s="160">
        <v>-1.0836130434782609</v>
      </c>
      <c r="N728" s="160">
        <v>7.4960478260869552</v>
      </c>
      <c r="O728" s="160">
        <v>14.682399999999999</v>
      </c>
      <c r="P728" s="160">
        <v>9.2204000000000015</v>
      </c>
      <c r="Q728" s="160">
        <v>13.112878260869563</v>
      </c>
      <c r="R728" s="160">
        <v>26.31236521739131</v>
      </c>
    </row>
    <row r="729" spans="1:34" x14ac:dyDescent="0.3">
      <c r="A729" s="159" t="s">
        <v>407</v>
      </c>
      <c r="B729" s="154"/>
      <c r="C729" s="154"/>
      <c r="D729" s="154"/>
      <c r="E729" s="154"/>
      <c r="F729" s="160">
        <v>0.92720000000000002</v>
      </c>
      <c r="G729" s="160">
        <v>2.573</v>
      </c>
      <c r="H729" s="160">
        <v>1.7042999999999999</v>
      </c>
      <c r="I729" s="160">
        <v>4.9543999999999997</v>
      </c>
      <c r="J729" s="160">
        <v>7.1379000000000001</v>
      </c>
      <c r="K729" s="160">
        <v>0.62460000000000004</v>
      </c>
      <c r="L729" s="160">
        <v>-0.64610000000000001</v>
      </c>
      <c r="M729" s="160">
        <v>-2.1882999999999999</v>
      </c>
      <c r="N729" s="160">
        <v>5.0922999999999998</v>
      </c>
      <c r="O729" s="160">
        <v>14.3223</v>
      </c>
      <c r="P729" s="160">
        <v>8.9244000000000003</v>
      </c>
      <c r="Q729" s="160">
        <v>12.3043</v>
      </c>
      <c r="R729" s="160">
        <v>24.8001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44771</v>
      </c>
      <c r="E732" s="158">
        <v>18.43</v>
      </c>
      <c r="F732" s="158">
        <v>0.49070000000000003</v>
      </c>
      <c r="G732" s="158">
        <v>1.4309000000000001</v>
      </c>
      <c r="H732" s="158">
        <v>0.87580000000000002</v>
      </c>
      <c r="I732" s="158">
        <v>2.6168999999999998</v>
      </c>
      <c r="J732" s="158">
        <v>4.0655000000000001</v>
      </c>
      <c r="K732" s="158">
        <v>-0.1084</v>
      </c>
      <c r="L732" s="158">
        <v>-1.4964999999999999</v>
      </c>
      <c r="M732" s="158">
        <v>-2.6413000000000002</v>
      </c>
      <c r="N732" s="158">
        <v>1.8794999999999999</v>
      </c>
      <c r="O732" s="158">
        <v>9.8236000000000008</v>
      </c>
      <c r="P732" s="158">
        <v>6.6383000000000001</v>
      </c>
      <c r="Q732" s="158">
        <v>8.2962000000000007</v>
      </c>
      <c r="R732" s="158">
        <v>12.6625</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44771</v>
      </c>
      <c r="E733" s="158">
        <v>16.989999999999998</v>
      </c>
      <c r="F733" s="158">
        <v>0.53249999999999997</v>
      </c>
      <c r="G733" s="158">
        <v>1.4328000000000001</v>
      </c>
      <c r="H733" s="158">
        <v>0.89070000000000005</v>
      </c>
      <c r="I733" s="158">
        <v>2.5966</v>
      </c>
      <c r="J733" s="158">
        <v>3.9780000000000002</v>
      </c>
      <c r="K733" s="158">
        <v>-0.35189999999999999</v>
      </c>
      <c r="L733" s="158">
        <v>-1.9619</v>
      </c>
      <c r="M733" s="158">
        <v>-3.3561000000000001</v>
      </c>
      <c r="N733" s="158">
        <v>0.83089999999999997</v>
      </c>
      <c r="O733" s="158">
        <v>8.7418999999999993</v>
      </c>
      <c r="P733" s="158">
        <v>5.5419</v>
      </c>
      <c r="Q733" s="158">
        <v>7.1536999999999997</v>
      </c>
      <c r="R733" s="158">
        <v>11.484</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44771</v>
      </c>
      <c r="E734" s="158">
        <v>18.11</v>
      </c>
      <c r="F734" s="158">
        <v>0.61109999999999998</v>
      </c>
      <c r="G734" s="158">
        <v>1.9706999999999999</v>
      </c>
      <c r="H734" s="158">
        <v>1.2297</v>
      </c>
      <c r="I734" s="158">
        <v>3.1909000000000001</v>
      </c>
      <c r="J734" s="158">
        <v>4.4405999999999999</v>
      </c>
      <c r="K734" s="158">
        <v>1.5135000000000001</v>
      </c>
      <c r="L734" s="158">
        <v>0.33239999999999997</v>
      </c>
      <c r="M734" s="158">
        <v>-1.3079000000000001</v>
      </c>
      <c r="N734" s="158">
        <v>3.9013</v>
      </c>
      <c r="O734" s="158">
        <v>10.551500000000001</v>
      </c>
      <c r="P734" s="158">
        <v>9.1014999999999997</v>
      </c>
      <c r="Q734" s="158">
        <v>8.9052000000000007</v>
      </c>
      <c r="R734" s="158">
        <v>13.2911</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44771</v>
      </c>
      <c r="E735" s="158">
        <v>16.61</v>
      </c>
      <c r="F735" s="158">
        <v>0.60570000000000002</v>
      </c>
      <c r="G735" s="158">
        <v>1.9643999999999999</v>
      </c>
      <c r="H735" s="158">
        <v>1.2188000000000001</v>
      </c>
      <c r="I735" s="158">
        <v>3.1677</v>
      </c>
      <c r="J735" s="158">
        <v>4.3342000000000001</v>
      </c>
      <c r="K735" s="158">
        <v>1.1571</v>
      </c>
      <c r="L735" s="158">
        <v>-0.3599</v>
      </c>
      <c r="M735" s="158">
        <v>-2.2940999999999998</v>
      </c>
      <c r="N735" s="158">
        <v>2.5308999999999999</v>
      </c>
      <c r="O735" s="158">
        <v>9.0934000000000008</v>
      </c>
      <c r="P735" s="158">
        <v>7.7529000000000003</v>
      </c>
      <c r="Q735" s="158">
        <v>7.5609999999999999</v>
      </c>
      <c r="R735" s="158">
        <v>11.7529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44771</v>
      </c>
      <c r="E736" s="158">
        <v>12.813499999999999</v>
      </c>
      <c r="F736" s="158">
        <v>0.52559999999999996</v>
      </c>
      <c r="G736" s="158">
        <v>1.671</v>
      </c>
      <c r="H736" s="158">
        <v>1.0361</v>
      </c>
      <c r="I736" s="158">
        <v>2.8965000000000001</v>
      </c>
      <c r="J736" s="158">
        <v>4.2511000000000001</v>
      </c>
      <c r="K736" s="158">
        <v>1.7751999999999999</v>
      </c>
      <c r="L736" s="158">
        <v>1.6943999999999999</v>
      </c>
      <c r="M736" s="158">
        <v>1.9372</v>
      </c>
      <c r="N736" s="158">
        <v>4.8567999999999998</v>
      </c>
      <c r="O736" s="158">
        <v>8.5740999999999996</v>
      </c>
      <c r="P736" s="158"/>
      <c r="Q736" s="158">
        <v>8.5740999999999996</v>
      </c>
      <c r="R736" s="158">
        <v>7.2484999999999999</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44771</v>
      </c>
      <c r="E737" s="158">
        <v>12.402900000000001</v>
      </c>
      <c r="F737" s="158">
        <v>0.52280000000000004</v>
      </c>
      <c r="G737" s="158">
        <v>1.6614</v>
      </c>
      <c r="H737" s="158">
        <v>1.014</v>
      </c>
      <c r="I737" s="158">
        <v>2.851</v>
      </c>
      <c r="J737" s="158">
        <v>4.1524999999999999</v>
      </c>
      <c r="K737" s="158">
        <v>1.4867999999999999</v>
      </c>
      <c r="L737" s="158">
        <v>1.0831</v>
      </c>
      <c r="M737" s="158">
        <v>1.0831</v>
      </c>
      <c r="N737" s="158">
        <v>3.7031999999999998</v>
      </c>
      <c r="O737" s="158">
        <v>7.407</v>
      </c>
      <c r="P737" s="158"/>
      <c r="Q737" s="158">
        <v>7.407</v>
      </c>
      <c r="R737" s="158">
        <v>6.0891000000000002</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44771</v>
      </c>
      <c r="E738" s="158">
        <v>17.715</v>
      </c>
      <c r="F738" s="158">
        <v>0.31140000000000001</v>
      </c>
      <c r="G738" s="158">
        <v>1.1708000000000001</v>
      </c>
      <c r="H738" s="158">
        <v>0.2036</v>
      </c>
      <c r="I738" s="158">
        <v>1.3560000000000001</v>
      </c>
      <c r="J738" s="158">
        <v>3.1141000000000001</v>
      </c>
      <c r="K738" s="158">
        <v>1.2170000000000001</v>
      </c>
      <c r="L738" s="158">
        <v>0.90569999999999995</v>
      </c>
      <c r="M738" s="158">
        <v>1.6642999999999999</v>
      </c>
      <c r="N738" s="158">
        <v>4.4947999999999997</v>
      </c>
      <c r="O738" s="158">
        <v>10.87</v>
      </c>
      <c r="P738" s="158">
        <v>7.7995999999999999</v>
      </c>
      <c r="Q738" s="158">
        <v>9.4390000000000001</v>
      </c>
      <c r="R738" s="158">
        <v>14.514099999999999</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44771</v>
      </c>
      <c r="E739" s="158">
        <v>16.21</v>
      </c>
      <c r="F739" s="158">
        <v>0.30940000000000001</v>
      </c>
      <c r="G739" s="158">
        <v>1.1671</v>
      </c>
      <c r="H739" s="158">
        <v>0.19159999999999999</v>
      </c>
      <c r="I739" s="158">
        <v>1.3251999999999999</v>
      </c>
      <c r="J739" s="158">
        <v>3.0514999999999999</v>
      </c>
      <c r="K739" s="158">
        <v>1.0284</v>
      </c>
      <c r="L739" s="158">
        <v>0.47110000000000002</v>
      </c>
      <c r="M739" s="158">
        <v>0.97799999999999998</v>
      </c>
      <c r="N739" s="158">
        <v>3.3734999999999999</v>
      </c>
      <c r="O739" s="158">
        <v>9.3449000000000009</v>
      </c>
      <c r="P739" s="158">
        <v>6.2274000000000003</v>
      </c>
      <c r="Q739" s="158">
        <v>7.9170999999999996</v>
      </c>
      <c r="R739" s="158">
        <v>13.007999999999999</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44771</v>
      </c>
      <c r="E740" s="158">
        <v>19.509599999999999</v>
      </c>
      <c r="F740" s="158">
        <v>0.39</v>
      </c>
      <c r="G740" s="158">
        <v>1.1332</v>
      </c>
      <c r="H740" s="158">
        <v>0.71499999999999997</v>
      </c>
      <c r="I740" s="158">
        <v>1.9923</v>
      </c>
      <c r="J740" s="158">
        <v>2.7416</v>
      </c>
      <c r="K740" s="158">
        <v>0.48259999999999997</v>
      </c>
      <c r="L740" s="158">
        <v>0.88270000000000004</v>
      </c>
      <c r="M740" s="158">
        <v>0.80710000000000004</v>
      </c>
      <c r="N740" s="158">
        <v>4.4557000000000002</v>
      </c>
      <c r="O740" s="158">
        <v>10.9466</v>
      </c>
      <c r="P740" s="158">
        <v>9.0848999999999993</v>
      </c>
      <c r="Q740" s="158">
        <v>8.9492999999999991</v>
      </c>
      <c r="R740" s="158">
        <v>11.2523</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44771</v>
      </c>
      <c r="E741" s="158">
        <v>18.2637</v>
      </c>
      <c r="F741" s="158">
        <v>0.38590000000000002</v>
      </c>
      <c r="G741" s="158">
        <v>1.1216999999999999</v>
      </c>
      <c r="H741" s="158">
        <v>0.68859999999999999</v>
      </c>
      <c r="I741" s="158">
        <v>1.9390000000000001</v>
      </c>
      <c r="J741" s="158">
        <v>2.6263999999999998</v>
      </c>
      <c r="K741" s="158">
        <v>0.14199999999999999</v>
      </c>
      <c r="L741" s="158">
        <v>0.20630000000000001</v>
      </c>
      <c r="M741" s="158">
        <v>-0.22070000000000001</v>
      </c>
      <c r="N741" s="158">
        <v>3.0240999999999998</v>
      </c>
      <c r="O741" s="158">
        <v>9.6829999999999998</v>
      </c>
      <c r="P741" s="158">
        <v>7.9031000000000002</v>
      </c>
      <c r="Q741" s="158">
        <v>8.0311000000000003</v>
      </c>
      <c r="R741" s="158">
        <v>9.8986999999999998</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44771</v>
      </c>
      <c r="E742" s="158">
        <v>12.747299999999999</v>
      </c>
      <c r="F742" s="158">
        <v>0.36849999999999999</v>
      </c>
      <c r="G742" s="158">
        <v>0.99670000000000003</v>
      </c>
      <c r="H742" s="158">
        <v>0.51729999999999998</v>
      </c>
      <c r="I742" s="158">
        <v>1.9091</v>
      </c>
      <c r="J742" s="158">
        <v>3.1452</v>
      </c>
      <c r="K742" s="158">
        <v>0.43569999999999998</v>
      </c>
      <c r="L742" s="158">
        <v>-0.505</v>
      </c>
      <c r="M742" s="158">
        <v>-0.58409999999999995</v>
      </c>
      <c r="N742" s="158">
        <v>3.8426</v>
      </c>
      <c r="O742" s="158">
        <v>7.9711999999999996</v>
      </c>
      <c r="P742" s="158"/>
      <c r="Q742" s="158">
        <v>6.3823999999999996</v>
      </c>
      <c r="R742" s="158">
        <v>12.4924</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44771</v>
      </c>
      <c r="E743" s="158">
        <v>13.5406</v>
      </c>
      <c r="F743" s="158">
        <v>0.37209999999999999</v>
      </c>
      <c r="G743" s="158">
        <v>1.0069999999999999</v>
      </c>
      <c r="H743" s="158">
        <v>0.54049999999999998</v>
      </c>
      <c r="I743" s="158">
        <v>1.9554</v>
      </c>
      <c r="J743" s="158">
        <v>3.2458999999999998</v>
      </c>
      <c r="K743" s="158">
        <v>0.73950000000000005</v>
      </c>
      <c r="L743" s="158">
        <v>0.1087</v>
      </c>
      <c r="M743" s="158">
        <v>0.34089999999999998</v>
      </c>
      <c r="N743" s="158">
        <v>5.1542000000000003</v>
      </c>
      <c r="O743" s="158">
        <v>9.5611999999999995</v>
      </c>
      <c r="P743" s="158"/>
      <c r="Q743" s="158">
        <v>8.0320999999999998</v>
      </c>
      <c r="R743" s="158">
        <v>13.938000000000001</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44771</v>
      </c>
      <c r="E744" s="158">
        <v>48.487000000000002</v>
      </c>
      <c r="F744" s="158">
        <v>0.3518</v>
      </c>
      <c r="G744" s="158">
        <v>1.0377000000000001</v>
      </c>
      <c r="H744" s="158">
        <v>0.66849999999999998</v>
      </c>
      <c r="I744" s="158">
        <v>2.2759999999999998</v>
      </c>
      <c r="J744" s="158">
        <v>3.3176999999999999</v>
      </c>
      <c r="K744" s="158">
        <v>0.4995</v>
      </c>
      <c r="L744" s="158">
        <v>0.67059999999999997</v>
      </c>
      <c r="M744" s="158">
        <v>0.85070000000000001</v>
      </c>
      <c r="N744" s="158">
        <v>5.0297999999999998</v>
      </c>
      <c r="O744" s="158">
        <v>9.8309999999999995</v>
      </c>
      <c r="P744" s="158">
        <v>7.3849999999999998</v>
      </c>
      <c r="Q744" s="158">
        <v>9.2342999999999993</v>
      </c>
      <c r="R744" s="158">
        <v>15.5786</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44771</v>
      </c>
      <c r="E745" s="158">
        <v>52.792000000000002</v>
      </c>
      <c r="F745" s="158">
        <v>0.35360000000000003</v>
      </c>
      <c r="G745" s="158">
        <v>1.0450999999999999</v>
      </c>
      <c r="H745" s="158">
        <v>0.68469999999999998</v>
      </c>
      <c r="I745" s="158">
        <v>2.3121</v>
      </c>
      <c r="J745" s="158">
        <v>3.3940999999999999</v>
      </c>
      <c r="K745" s="158">
        <v>0.72499999999999998</v>
      </c>
      <c r="L745" s="158">
        <v>1.1089</v>
      </c>
      <c r="M745" s="158">
        <v>1.5055000000000001</v>
      </c>
      <c r="N745" s="158">
        <v>5.94</v>
      </c>
      <c r="O745" s="158">
        <v>10.696099999999999</v>
      </c>
      <c r="P745" s="158">
        <v>8.4977999999999998</v>
      </c>
      <c r="Q745" s="158">
        <v>10.0746</v>
      </c>
      <c r="R745" s="158">
        <v>16.534500000000001</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44771</v>
      </c>
      <c r="E748" s="158">
        <v>17.46</v>
      </c>
      <c r="F748" s="158">
        <v>0.28720000000000001</v>
      </c>
      <c r="G748" s="158">
        <v>0.5181</v>
      </c>
      <c r="H748" s="158">
        <v>0.3448</v>
      </c>
      <c r="I748" s="158">
        <v>0.98319999999999996</v>
      </c>
      <c r="J748" s="158">
        <v>0.63400000000000001</v>
      </c>
      <c r="K748" s="158">
        <v>0.75009999999999999</v>
      </c>
      <c r="L748" s="158">
        <v>2.4647999999999999</v>
      </c>
      <c r="M748" s="158">
        <v>4.1144999999999996</v>
      </c>
      <c r="N748" s="158">
        <v>6.4634</v>
      </c>
      <c r="O748" s="158">
        <v>7.6836000000000002</v>
      </c>
      <c r="P748" s="158">
        <v>6.9898999999999996</v>
      </c>
      <c r="Q748" s="158">
        <v>7.5552000000000001</v>
      </c>
      <c r="R748" s="158">
        <v>10.847300000000001</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44771</v>
      </c>
      <c r="E749" s="158">
        <v>18.47</v>
      </c>
      <c r="F749" s="158">
        <v>0.27139999999999997</v>
      </c>
      <c r="G749" s="158">
        <v>0.48970000000000002</v>
      </c>
      <c r="H749" s="158">
        <v>0.32590000000000002</v>
      </c>
      <c r="I749" s="158">
        <v>0.98409999999999997</v>
      </c>
      <c r="J749" s="158">
        <v>0.65400000000000003</v>
      </c>
      <c r="K749" s="158">
        <v>0.81879999999999997</v>
      </c>
      <c r="L749" s="158">
        <v>2.7252999999999998</v>
      </c>
      <c r="M749" s="158">
        <v>4.5274000000000001</v>
      </c>
      <c r="N749" s="158">
        <v>7.0724999999999998</v>
      </c>
      <c r="O749" s="158">
        <v>8.3184000000000005</v>
      </c>
      <c r="P749" s="158">
        <v>7.7020999999999997</v>
      </c>
      <c r="Q749" s="158">
        <v>8.3484999999999996</v>
      </c>
      <c r="R749" s="158">
        <v>11.5245</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44771</v>
      </c>
      <c r="E750" s="158">
        <v>21.0307</v>
      </c>
      <c r="F750" s="158">
        <v>0.5907</v>
      </c>
      <c r="G750" s="158">
        <v>1.7121</v>
      </c>
      <c r="H750" s="158">
        <v>0.98</v>
      </c>
      <c r="I750" s="158">
        <v>2.8668</v>
      </c>
      <c r="J750" s="158">
        <v>4.1685999999999996</v>
      </c>
      <c r="K750" s="158">
        <v>1.0237000000000001</v>
      </c>
      <c r="L750" s="158">
        <v>0.86180000000000001</v>
      </c>
      <c r="M750" s="158">
        <v>0.2823</v>
      </c>
      <c r="N750" s="158">
        <v>4.0850999999999997</v>
      </c>
      <c r="O750" s="158">
        <v>8.6301000000000005</v>
      </c>
      <c r="P750" s="158">
        <v>5.7255000000000003</v>
      </c>
      <c r="Q750" s="158">
        <v>6.7366999999999999</v>
      </c>
      <c r="R750" s="158">
        <v>11.6911</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44771</v>
      </c>
      <c r="E751" s="158">
        <v>23.038900000000002</v>
      </c>
      <c r="F751" s="158">
        <v>0.59340000000000004</v>
      </c>
      <c r="G751" s="158">
        <v>1.7201</v>
      </c>
      <c r="H751" s="158">
        <v>0.99909999999999999</v>
      </c>
      <c r="I751" s="158">
        <v>2.9051</v>
      </c>
      <c r="J751" s="158">
        <v>4.2522000000000002</v>
      </c>
      <c r="K751" s="158">
        <v>1.2726</v>
      </c>
      <c r="L751" s="158">
        <v>1.3318000000000001</v>
      </c>
      <c r="M751" s="158">
        <v>0.99690000000000001</v>
      </c>
      <c r="N751" s="158">
        <v>5.0933999999999999</v>
      </c>
      <c r="O751" s="158">
        <v>9.6536000000000008</v>
      </c>
      <c r="P751" s="158">
        <v>7.0720000000000001</v>
      </c>
      <c r="Q751" s="158">
        <v>7.4581</v>
      </c>
      <c r="R751" s="158">
        <v>12.781599999999999</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44771</v>
      </c>
      <c r="E752" s="158">
        <v>26.9</v>
      </c>
      <c r="F752" s="158">
        <v>0.29830000000000001</v>
      </c>
      <c r="G752" s="158">
        <v>1.0518000000000001</v>
      </c>
      <c r="H752" s="158">
        <v>0.71130000000000004</v>
      </c>
      <c r="I752" s="158">
        <v>1.7783</v>
      </c>
      <c r="J752" s="158">
        <v>2.3203</v>
      </c>
      <c r="K752" s="158">
        <v>1.2801</v>
      </c>
      <c r="L752" s="158">
        <v>1.0518000000000001</v>
      </c>
      <c r="M752" s="158">
        <v>2.2035999999999998</v>
      </c>
      <c r="N752" s="158">
        <v>5.4488000000000003</v>
      </c>
      <c r="O752" s="158">
        <v>8.8028999999999993</v>
      </c>
      <c r="P752" s="158">
        <v>7.1604999999999999</v>
      </c>
      <c r="Q752" s="158">
        <v>7.5137</v>
      </c>
      <c r="R752" s="158">
        <v>10.5268</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44771</v>
      </c>
      <c r="E753" s="158">
        <v>24.94</v>
      </c>
      <c r="F753" s="158">
        <v>0.28149999999999997</v>
      </c>
      <c r="G753" s="158">
        <v>1.0535000000000001</v>
      </c>
      <c r="H753" s="158">
        <v>0.68630000000000002</v>
      </c>
      <c r="I753" s="158">
        <v>1.7129000000000001</v>
      </c>
      <c r="J753" s="158">
        <v>2.2130999999999998</v>
      </c>
      <c r="K753" s="158">
        <v>0.97170000000000001</v>
      </c>
      <c r="L753" s="158">
        <v>0.52400000000000002</v>
      </c>
      <c r="M753" s="158">
        <v>1.3821000000000001</v>
      </c>
      <c r="N753" s="158">
        <v>4.3078000000000003</v>
      </c>
      <c r="O753" s="158">
        <v>7.6641000000000004</v>
      </c>
      <c r="P753" s="158">
        <v>6.0656999999999996</v>
      </c>
      <c r="Q753" s="158">
        <v>6.6740000000000004</v>
      </c>
      <c r="R753" s="158">
        <v>9.343</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44771</v>
      </c>
      <c r="E754" s="158">
        <v>12.992000000000001</v>
      </c>
      <c r="F754" s="158">
        <v>0.3856</v>
      </c>
      <c r="G754" s="158">
        <v>0.99819999999999998</v>
      </c>
      <c r="H754" s="158">
        <v>0.37940000000000002</v>
      </c>
      <c r="I754" s="158">
        <v>2.0750000000000002</v>
      </c>
      <c r="J754" s="158">
        <v>3.3079000000000001</v>
      </c>
      <c r="K754" s="158">
        <v>-0.36270000000000002</v>
      </c>
      <c r="L754" s="158">
        <v>-1.4114</v>
      </c>
      <c r="M754" s="158">
        <v>-1.9138999999999999</v>
      </c>
      <c r="N754" s="158">
        <v>1.7001999999999999</v>
      </c>
      <c r="O754" s="158">
        <v>8.4747000000000003</v>
      </c>
      <c r="P754" s="158"/>
      <c r="Q754" s="158">
        <v>8.0092999999999996</v>
      </c>
      <c r="R754" s="158">
        <v>8.6119000000000003</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44771</v>
      </c>
      <c r="E755" s="158">
        <v>12.2386</v>
      </c>
      <c r="F755" s="158">
        <v>0.38059999999999999</v>
      </c>
      <c r="G755" s="158">
        <v>0.98440000000000005</v>
      </c>
      <c r="H755" s="158">
        <v>0.34599999999999997</v>
      </c>
      <c r="I755" s="158">
        <v>2.0087000000000002</v>
      </c>
      <c r="J755" s="158">
        <v>3.1644000000000001</v>
      </c>
      <c r="K755" s="158">
        <v>-0.77910000000000001</v>
      </c>
      <c r="L755" s="158">
        <v>-2.2414000000000001</v>
      </c>
      <c r="M755" s="158">
        <v>-3.1503000000000001</v>
      </c>
      <c r="N755" s="158">
        <v>-8.2000000000000007E-3</v>
      </c>
      <c r="O755" s="158">
        <v>6.61</v>
      </c>
      <c r="P755" s="158"/>
      <c r="Q755" s="158">
        <v>6.1265999999999998</v>
      </c>
      <c r="R755" s="158">
        <v>6.7767999999999997</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44771</v>
      </c>
      <c r="E756" s="158">
        <v>18.697099999999999</v>
      </c>
      <c r="F756" s="158">
        <v>0.26490000000000002</v>
      </c>
      <c r="G756" s="158">
        <v>0.71160000000000001</v>
      </c>
      <c r="H756" s="158">
        <v>0.24929999999999999</v>
      </c>
      <c r="I756" s="158">
        <v>1.5446</v>
      </c>
      <c r="J756" s="158">
        <v>2.1303000000000001</v>
      </c>
      <c r="K756" s="158">
        <v>0.35799999999999998</v>
      </c>
      <c r="L756" s="158">
        <v>1.4509000000000001</v>
      </c>
      <c r="M756" s="158">
        <v>2.0874000000000001</v>
      </c>
      <c r="N756" s="158">
        <v>7.1792999999999996</v>
      </c>
      <c r="O756" s="158">
        <v>9.5921000000000003</v>
      </c>
      <c r="P756" s="158">
        <v>7.9680999999999997</v>
      </c>
      <c r="Q756" s="158">
        <v>8.3565000000000005</v>
      </c>
      <c r="R756" s="158">
        <v>11.2296</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44771</v>
      </c>
      <c r="E757" s="158">
        <v>19.886800000000001</v>
      </c>
      <c r="F757" s="158">
        <v>0.26769999999999999</v>
      </c>
      <c r="G757" s="158">
        <v>0.72019999999999995</v>
      </c>
      <c r="H757" s="158">
        <v>0.26919999999999999</v>
      </c>
      <c r="I757" s="158">
        <v>1.5845</v>
      </c>
      <c r="J757" s="158">
        <v>2.2158000000000002</v>
      </c>
      <c r="K757" s="158">
        <v>0.61170000000000002</v>
      </c>
      <c r="L757" s="158">
        <v>1.9611000000000001</v>
      </c>
      <c r="M757" s="158">
        <v>2.8607999999999998</v>
      </c>
      <c r="N757" s="158">
        <v>8.2568999999999999</v>
      </c>
      <c r="O757" s="158">
        <v>10.6442</v>
      </c>
      <c r="P757" s="158">
        <v>8.8954000000000004</v>
      </c>
      <c r="Q757" s="158">
        <v>9.2172000000000001</v>
      </c>
      <c r="R757" s="158">
        <v>12.323700000000001</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44771</v>
      </c>
      <c r="E758" s="158">
        <v>24.858000000000001</v>
      </c>
      <c r="F758" s="158">
        <v>0.246</v>
      </c>
      <c r="G758" s="158">
        <v>0.82340000000000002</v>
      </c>
      <c r="H758" s="158">
        <v>0.50129999999999997</v>
      </c>
      <c r="I758" s="158">
        <v>1.6105</v>
      </c>
      <c r="J758" s="158">
        <v>2.5790999999999999</v>
      </c>
      <c r="K758" s="158">
        <v>-0.1205</v>
      </c>
      <c r="L758" s="158">
        <v>0.81110000000000004</v>
      </c>
      <c r="M758" s="158">
        <v>1.4984999999999999</v>
      </c>
      <c r="N758" s="158">
        <v>5.0989000000000004</v>
      </c>
      <c r="O758" s="158">
        <v>11.0769</v>
      </c>
      <c r="P758" s="158">
        <v>7.8118999999999996</v>
      </c>
      <c r="Q758" s="158">
        <v>8.8041</v>
      </c>
      <c r="R758" s="158">
        <v>15.7545</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44771</v>
      </c>
      <c r="E759" s="158">
        <v>23.009</v>
      </c>
      <c r="F759" s="158">
        <v>0.24399999999999999</v>
      </c>
      <c r="G759" s="158">
        <v>0.81940000000000002</v>
      </c>
      <c r="H759" s="158">
        <v>0.48480000000000001</v>
      </c>
      <c r="I759" s="158">
        <v>1.5760000000000001</v>
      </c>
      <c r="J759" s="158">
        <v>2.5036999999999998</v>
      </c>
      <c r="K759" s="158">
        <v>-0.3422</v>
      </c>
      <c r="L759" s="158">
        <v>0.3664</v>
      </c>
      <c r="M759" s="158">
        <v>0.82820000000000005</v>
      </c>
      <c r="N759" s="158">
        <v>4.1696999999999997</v>
      </c>
      <c r="O759" s="158">
        <v>10.086</v>
      </c>
      <c r="P759" s="158">
        <v>6.8909000000000002</v>
      </c>
      <c r="Q759" s="158">
        <v>8.0318000000000005</v>
      </c>
      <c r="R759" s="158">
        <v>14.75</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44771</v>
      </c>
      <c r="E760" s="158">
        <v>17.059999999999999</v>
      </c>
      <c r="F760" s="158">
        <v>0.26150000000000001</v>
      </c>
      <c r="G760" s="158">
        <v>1.1772</v>
      </c>
      <c r="H760" s="158">
        <v>0.51439999999999997</v>
      </c>
      <c r="I760" s="158">
        <v>2.46</v>
      </c>
      <c r="J760" s="158">
        <v>3.4861</v>
      </c>
      <c r="K760" s="158">
        <v>-0.71579999999999999</v>
      </c>
      <c r="L760" s="158">
        <v>-0.3528</v>
      </c>
      <c r="M760" s="158">
        <v>-1.1077999999999999</v>
      </c>
      <c r="N760" s="158">
        <v>5.9614000000000003</v>
      </c>
      <c r="O760" s="158">
        <v>13.097200000000001</v>
      </c>
      <c r="P760" s="158">
        <v>9.1623999999999999</v>
      </c>
      <c r="Q760" s="158">
        <v>10.2178</v>
      </c>
      <c r="R760" s="158">
        <v>15.9824</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44771</v>
      </c>
      <c r="E761" s="158">
        <v>15.3765</v>
      </c>
      <c r="F761" s="158">
        <v>0.25619999999999998</v>
      </c>
      <c r="G761" s="158">
        <v>1.1612</v>
      </c>
      <c r="H761" s="158">
        <v>0.47770000000000001</v>
      </c>
      <c r="I761" s="158">
        <v>2.3851</v>
      </c>
      <c r="J761" s="158">
        <v>3.3249</v>
      </c>
      <c r="K761" s="158">
        <v>-1.1900999999999999</v>
      </c>
      <c r="L761" s="158">
        <v>-1.2941</v>
      </c>
      <c r="M761" s="158">
        <v>-2.4897</v>
      </c>
      <c r="N761" s="158">
        <v>4.0239000000000003</v>
      </c>
      <c r="O761" s="158">
        <v>11.1876</v>
      </c>
      <c r="P761" s="158">
        <v>7.1608000000000001</v>
      </c>
      <c r="Q761" s="158">
        <v>8.1516999999999999</v>
      </c>
      <c r="R761" s="158">
        <v>13.9664</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44771</v>
      </c>
      <c r="E762" s="158">
        <v>15.257</v>
      </c>
      <c r="F762" s="158">
        <v>0.71289999999999998</v>
      </c>
      <c r="G762" s="158">
        <v>1.754</v>
      </c>
      <c r="H762" s="158">
        <v>1.2274</v>
      </c>
      <c r="I762" s="158">
        <v>3.0669</v>
      </c>
      <c r="J762" s="158">
        <v>4.5286</v>
      </c>
      <c r="K762" s="158">
        <v>1.4024000000000001</v>
      </c>
      <c r="L762" s="158">
        <v>1.2745</v>
      </c>
      <c r="M762" s="158">
        <v>1.3216000000000001</v>
      </c>
      <c r="N762" s="158">
        <v>5.6944999999999997</v>
      </c>
      <c r="O762" s="158">
        <v>13.172599999999999</v>
      </c>
      <c r="P762" s="158"/>
      <c r="Q762" s="158">
        <v>12.3911</v>
      </c>
      <c r="R762" s="158">
        <v>15.6509</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44771</v>
      </c>
      <c r="E763" s="158">
        <v>14.673999999999999</v>
      </c>
      <c r="F763" s="158">
        <v>0.70689999999999997</v>
      </c>
      <c r="G763" s="158">
        <v>1.7473000000000001</v>
      </c>
      <c r="H763" s="158">
        <v>1.2070000000000001</v>
      </c>
      <c r="I763" s="158">
        <v>3.0333000000000001</v>
      </c>
      <c r="J763" s="158">
        <v>4.4413</v>
      </c>
      <c r="K763" s="158">
        <v>1.1512</v>
      </c>
      <c r="L763" s="158">
        <v>0.77600000000000002</v>
      </c>
      <c r="M763" s="158">
        <v>0.56200000000000006</v>
      </c>
      <c r="N763" s="158">
        <v>4.6275000000000004</v>
      </c>
      <c r="O763" s="158">
        <v>12.008599999999999</v>
      </c>
      <c r="P763" s="158"/>
      <c r="Q763" s="158">
        <v>11.1868</v>
      </c>
      <c r="R763" s="158">
        <v>14.4733</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44771</v>
      </c>
      <c r="E764" s="158">
        <v>12.363899999999999</v>
      </c>
      <c r="F764" s="158">
        <v>0.36120000000000002</v>
      </c>
      <c r="G764" s="158">
        <v>0.87129999999999996</v>
      </c>
      <c r="H764" s="158">
        <v>0.57509999999999994</v>
      </c>
      <c r="I764" s="158">
        <v>1.6676</v>
      </c>
      <c r="J764" s="158">
        <v>2.5072000000000001</v>
      </c>
      <c r="K764" s="158">
        <v>0.46229999999999999</v>
      </c>
      <c r="L764" s="158">
        <v>0.79649999999999999</v>
      </c>
      <c r="M764" s="158">
        <v>-0.27260000000000001</v>
      </c>
      <c r="N764" s="158">
        <v>3.4982000000000002</v>
      </c>
      <c r="O764" s="158">
        <v>0.24060000000000001</v>
      </c>
      <c r="P764" s="158">
        <v>0.26429999999999998</v>
      </c>
      <c r="Q764" s="158">
        <v>3.0038</v>
      </c>
      <c r="R764" s="158">
        <v>10.8362</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44771</v>
      </c>
      <c r="E765" s="158">
        <v>13.2453</v>
      </c>
      <c r="F765" s="158">
        <v>0.36299999999999999</v>
      </c>
      <c r="G765" s="158">
        <v>0.87660000000000005</v>
      </c>
      <c r="H765" s="158">
        <v>0.58630000000000004</v>
      </c>
      <c r="I765" s="158">
        <v>1.6898</v>
      </c>
      <c r="J765" s="158">
        <v>2.5550999999999999</v>
      </c>
      <c r="K765" s="158">
        <v>0.60840000000000005</v>
      </c>
      <c r="L765" s="158">
        <v>1.1524000000000001</v>
      </c>
      <c r="M765" s="158">
        <v>0.28770000000000001</v>
      </c>
      <c r="N765" s="158">
        <v>4.3044000000000002</v>
      </c>
      <c r="O765" s="158">
        <v>1.0368999999999999</v>
      </c>
      <c r="P765" s="158">
        <v>1.1657999999999999</v>
      </c>
      <c r="Q765" s="158">
        <v>3.9977999999999998</v>
      </c>
      <c r="R765" s="158">
        <v>11.723000000000001</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44771</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44771</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44771</v>
      </c>
      <c r="E770" s="158">
        <v>39.893799999999999</v>
      </c>
      <c r="F770" s="158">
        <v>0.20119999999999999</v>
      </c>
      <c r="G770" s="158">
        <v>0.47470000000000001</v>
      </c>
      <c r="H770" s="158">
        <v>0.2334</v>
      </c>
      <c r="I770" s="158">
        <v>0.99129999999999996</v>
      </c>
      <c r="J770" s="158">
        <v>1.3880999999999999</v>
      </c>
      <c r="K770" s="158">
        <v>8.5599999999999996E-2</v>
      </c>
      <c r="L770" s="158">
        <v>0.75239999999999996</v>
      </c>
      <c r="M770" s="158">
        <v>0.84099999999999997</v>
      </c>
      <c r="N770" s="158">
        <v>3.8879000000000001</v>
      </c>
      <c r="O770" s="158">
        <v>7.7434000000000003</v>
      </c>
      <c r="P770" s="158">
        <v>6.6825999999999999</v>
      </c>
      <c r="Q770" s="158">
        <v>7.7701000000000002</v>
      </c>
      <c r="R770" s="158">
        <v>11.430999999999999</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44771</v>
      </c>
      <c r="E771" s="158">
        <v>44.133099999999999</v>
      </c>
      <c r="F771" s="158">
        <v>0.20319999999999999</v>
      </c>
      <c r="G771" s="158">
        <v>0.48149999999999998</v>
      </c>
      <c r="H771" s="158">
        <v>0.24940000000000001</v>
      </c>
      <c r="I771" s="158">
        <v>1.0237000000000001</v>
      </c>
      <c r="J771" s="158">
        <v>1.458</v>
      </c>
      <c r="K771" s="158">
        <v>0.29470000000000002</v>
      </c>
      <c r="L771" s="158">
        <v>1.1758</v>
      </c>
      <c r="M771" s="158">
        <v>1.5129999999999999</v>
      </c>
      <c r="N771" s="158">
        <v>4.8409000000000004</v>
      </c>
      <c r="O771" s="158">
        <v>8.9558999999999997</v>
      </c>
      <c r="P771" s="158">
        <v>7.9027000000000003</v>
      </c>
      <c r="Q771" s="158">
        <v>9.2561999999999998</v>
      </c>
      <c r="R771" s="158">
        <v>12.7203</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44771</v>
      </c>
      <c r="E774" s="158">
        <v>18.721399999999999</v>
      </c>
      <c r="F774" s="158">
        <v>0.55000000000000004</v>
      </c>
      <c r="G774" s="158">
        <v>1.0716000000000001</v>
      </c>
      <c r="H774" s="158">
        <v>0.71389999999999998</v>
      </c>
      <c r="I774" s="158">
        <v>2.2469000000000001</v>
      </c>
      <c r="J774" s="158">
        <v>3.7565</v>
      </c>
      <c r="K774" s="158">
        <v>-0.45669999999999999</v>
      </c>
      <c r="L774" s="158">
        <v>0.16750000000000001</v>
      </c>
      <c r="M774" s="158">
        <v>0.63590000000000002</v>
      </c>
      <c r="N774" s="158">
        <v>4.6596000000000002</v>
      </c>
      <c r="O774" s="158">
        <v>10.9331</v>
      </c>
      <c r="P774" s="158">
        <v>8.3419000000000008</v>
      </c>
      <c r="Q774" s="158">
        <v>9.1289999999999996</v>
      </c>
      <c r="R774" s="158">
        <v>13.700900000000001</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44771</v>
      </c>
      <c r="E775" s="158">
        <v>17.244599999999998</v>
      </c>
      <c r="F775" s="158">
        <v>0.54869999999999997</v>
      </c>
      <c r="G775" s="158">
        <v>1.0672999999999999</v>
      </c>
      <c r="H775" s="158">
        <v>0.70309999999999995</v>
      </c>
      <c r="I775" s="158">
        <v>2.2248000000000001</v>
      </c>
      <c r="J775" s="158">
        <v>3.7101000000000002</v>
      </c>
      <c r="K775" s="158">
        <v>-0.58289999999999997</v>
      </c>
      <c r="L775" s="158">
        <v>-9.6199999999999994E-2</v>
      </c>
      <c r="M775" s="158">
        <v>0.2273</v>
      </c>
      <c r="N775" s="158">
        <v>4.0869</v>
      </c>
      <c r="O775" s="158">
        <v>10.2456</v>
      </c>
      <c r="P775" s="158">
        <v>7.3059000000000003</v>
      </c>
      <c r="Q775" s="158">
        <v>7.8868999999999998</v>
      </c>
      <c r="R775" s="158">
        <v>13.0044</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44771</v>
      </c>
      <c r="E776" s="158">
        <v>50.390099999999997</v>
      </c>
      <c r="F776" s="158">
        <v>0.3453</v>
      </c>
      <c r="G776" s="158">
        <v>1.1687000000000001</v>
      </c>
      <c r="H776" s="158">
        <v>0.41830000000000001</v>
      </c>
      <c r="I776" s="158">
        <v>1.9817</v>
      </c>
      <c r="J776" s="158">
        <v>3.4184000000000001</v>
      </c>
      <c r="K776" s="158">
        <v>0.55030000000000001</v>
      </c>
      <c r="L776" s="158">
        <v>0.35249999999999998</v>
      </c>
      <c r="M776" s="158">
        <v>0.42070000000000002</v>
      </c>
      <c r="N776" s="158">
        <v>7.2805</v>
      </c>
      <c r="O776" s="158">
        <v>11.8872</v>
      </c>
      <c r="P776" s="158">
        <v>8.4045000000000005</v>
      </c>
      <c r="Q776" s="158">
        <v>8.3363999999999994</v>
      </c>
      <c r="R776" s="158">
        <v>15.155799999999999</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44771</v>
      </c>
      <c r="E777" s="158">
        <v>55.700400000000002</v>
      </c>
      <c r="F777" s="158">
        <v>0.35020000000000001</v>
      </c>
      <c r="G777" s="158">
        <v>1.1831</v>
      </c>
      <c r="H777" s="158">
        <v>0.4516</v>
      </c>
      <c r="I777" s="158">
        <v>2.0493999999999999</v>
      </c>
      <c r="J777" s="158">
        <v>3.5647000000000002</v>
      </c>
      <c r="K777" s="158">
        <v>0.97929999999999995</v>
      </c>
      <c r="L777" s="158">
        <v>1.2199</v>
      </c>
      <c r="M777" s="158">
        <v>1.7028000000000001</v>
      </c>
      <c r="N777" s="158">
        <v>9.0564999999999998</v>
      </c>
      <c r="O777" s="158">
        <v>13.4467</v>
      </c>
      <c r="P777" s="158">
        <v>9.8495000000000008</v>
      </c>
      <c r="Q777" s="158">
        <v>9.0931999999999995</v>
      </c>
      <c r="R777" s="158">
        <v>16.903400000000001</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44771</v>
      </c>
      <c r="E780" s="158">
        <v>45.7072</v>
      </c>
      <c r="F780" s="158">
        <v>0.33979999999999999</v>
      </c>
      <c r="G780" s="158">
        <v>1.2583</v>
      </c>
      <c r="H780" s="158">
        <v>0.72809999999999997</v>
      </c>
      <c r="I780" s="158">
        <v>2.0085999999999999</v>
      </c>
      <c r="J780" s="158">
        <v>2.8917999999999999</v>
      </c>
      <c r="K780" s="158">
        <v>0.63229999999999997</v>
      </c>
      <c r="L780" s="158">
        <v>1.5497000000000001</v>
      </c>
      <c r="M780" s="158">
        <v>1.3814</v>
      </c>
      <c r="N780" s="158">
        <v>6.3521999999999998</v>
      </c>
      <c r="O780" s="158">
        <v>9.1966000000000001</v>
      </c>
      <c r="P780" s="158">
        <v>7.3895999999999997</v>
      </c>
      <c r="Q780" s="158">
        <v>8.1433</v>
      </c>
      <c r="R780" s="158">
        <v>11.905099999999999</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44771</v>
      </c>
      <c r="E781" s="158">
        <v>54.657068185695302</v>
      </c>
      <c r="F781" s="158">
        <v>0.33650000000000002</v>
      </c>
      <c r="G781" s="158">
        <v>1.2484999999999999</v>
      </c>
      <c r="H781" s="158">
        <v>0.70569999999999999</v>
      </c>
      <c r="I781" s="158">
        <v>1.9677</v>
      </c>
      <c r="J781" s="158">
        <v>2.8098000000000001</v>
      </c>
      <c r="K781" s="158">
        <v>0.39069999999999999</v>
      </c>
      <c r="L781" s="158">
        <v>1.0519000000000001</v>
      </c>
      <c r="M781" s="158">
        <v>0.53269999999999995</v>
      </c>
      <c r="N781" s="158">
        <v>5.1097000000000001</v>
      </c>
      <c r="O781" s="158">
        <v>7.9804000000000004</v>
      </c>
      <c r="P781" s="158">
        <v>6.2304000000000004</v>
      </c>
      <c r="Q781" s="158">
        <v>7.6969000000000003</v>
      </c>
      <c r="R781" s="158">
        <v>10.635199999999999</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44771</v>
      </c>
      <c r="E782" s="158">
        <v>13.49</v>
      </c>
      <c r="F782" s="158">
        <v>0.44679999999999997</v>
      </c>
      <c r="G782" s="158">
        <v>1.3524</v>
      </c>
      <c r="H782" s="158">
        <v>0.82210000000000005</v>
      </c>
      <c r="I782" s="158">
        <v>2.1970000000000001</v>
      </c>
      <c r="J782" s="158">
        <v>3.1345999999999998</v>
      </c>
      <c r="K782" s="158">
        <v>0.52159999999999995</v>
      </c>
      <c r="L782" s="158">
        <v>0.44679999999999997</v>
      </c>
      <c r="M782" s="158">
        <v>-0.58950000000000002</v>
      </c>
      <c r="N782" s="158">
        <v>3.3715999999999999</v>
      </c>
      <c r="O782" s="158">
        <v>8.3603000000000005</v>
      </c>
      <c r="P782" s="158"/>
      <c r="Q782" s="158">
        <v>7.8269000000000002</v>
      </c>
      <c r="R782" s="158">
        <v>8.8766999999999996</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44771</v>
      </c>
      <c r="E783" s="158">
        <v>13.17</v>
      </c>
      <c r="F783" s="158">
        <v>0.4577</v>
      </c>
      <c r="G783" s="158">
        <v>1.3077000000000001</v>
      </c>
      <c r="H783" s="158">
        <v>0.7651</v>
      </c>
      <c r="I783" s="158">
        <v>2.1722000000000001</v>
      </c>
      <c r="J783" s="158">
        <v>3.0516000000000001</v>
      </c>
      <c r="K783" s="158">
        <v>0.30459999999999998</v>
      </c>
      <c r="L783" s="158">
        <v>7.5999999999999998E-2</v>
      </c>
      <c r="M783" s="158">
        <v>-1.0518000000000001</v>
      </c>
      <c r="N783" s="158">
        <v>2.7301000000000002</v>
      </c>
      <c r="O783" s="158">
        <v>7.7690000000000001</v>
      </c>
      <c r="P783" s="158"/>
      <c r="Q783" s="158">
        <v>7.1772999999999998</v>
      </c>
      <c r="R783" s="158">
        <v>8.2454999999999998</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44771</v>
      </c>
      <c r="E784" s="158">
        <v>13.801399999999999</v>
      </c>
      <c r="F784" s="158">
        <v>0.36799999999999999</v>
      </c>
      <c r="G784" s="158">
        <v>1.1432</v>
      </c>
      <c r="H784" s="158">
        <v>0.75260000000000005</v>
      </c>
      <c r="I784" s="158">
        <v>2.4306000000000001</v>
      </c>
      <c r="J784" s="158">
        <v>3.4355000000000002</v>
      </c>
      <c r="K784" s="158">
        <v>1.6491</v>
      </c>
      <c r="L784" s="158">
        <v>1.8274999999999999</v>
      </c>
      <c r="M784" s="158">
        <v>2.3212999999999999</v>
      </c>
      <c r="N784" s="158">
        <v>7.3395999999999999</v>
      </c>
      <c r="O784" s="158">
        <v>10.4209</v>
      </c>
      <c r="P784" s="158"/>
      <c r="Q784" s="158">
        <v>8.5775000000000006</v>
      </c>
      <c r="R784" s="158">
        <v>14.383699999999999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44771</v>
      </c>
      <c r="E785" s="158">
        <v>13.3186</v>
      </c>
      <c r="F785" s="158">
        <v>0.36549999999999999</v>
      </c>
      <c r="G785" s="158">
        <v>1.1368</v>
      </c>
      <c r="H785" s="158">
        <v>0.73750000000000004</v>
      </c>
      <c r="I785" s="158">
        <v>2.3988</v>
      </c>
      <c r="J785" s="158">
        <v>3.3668</v>
      </c>
      <c r="K785" s="158">
        <v>1.4418</v>
      </c>
      <c r="L785" s="158">
        <v>1.4086000000000001</v>
      </c>
      <c r="M785" s="158">
        <v>1.6897</v>
      </c>
      <c r="N785" s="158">
        <v>6.4560000000000004</v>
      </c>
      <c r="O785" s="158">
        <v>9.5436999999999994</v>
      </c>
      <c r="P785" s="158"/>
      <c r="Q785" s="158">
        <v>7.5944000000000003</v>
      </c>
      <c r="R785" s="158">
        <v>13.4338</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0.37863043478260866</v>
      </c>
      <c r="G786" s="160">
        <v>1.1064000000000003</v>
      </c>
      <c r="H786" s="160">
        <v>0.62219565217391293</v>
      </c>
      <c r="I786" s="160">
        <v>2.0002130434782606</v>
      </c>
      <c r="J786" s="160">
        <v>2.9745847826086957</v>
      </c>
      <c r="K786" s="160">
        <v>0.51636956521739119</v>
      </c>
      <c r="L786" s="160">
        <v>0.55047173913043479</v>
      </c>
      <c r="M786" s="160">
        <v>0.48708260869565201</v>
      </c>
      <c r="N786" s="160">
        <v>4.4601413043478262</v>
      </c>
      <c r="O786" s="160">
        <v>9.2626909090909084</v>
      </c>
      <c r="P786" s="160">
        <v>7.1273375000000003</v>
      </c>
      <c r="Q786" s="160">
        <v>7.7440413043478307</v>
      </c>
      <c r="R786" s="160">
        <v>11.715945652173911</v>
      </c>
    </row>
    <row r="787" spans="1:34" x14ac:dyDescent="0.3">
      <c r="A787" s="159" t="s">
        <v>407</v>
      </c>
      <c r="B787" s="154"/>
      <c r="C787" s="154"/>
      <c r="D787" s="154"/>
      <c r="E787" s="154"/>
      <c r="F787" s="160">
        <v>0.36209999999999998</v>
      </c>
      <c r="G787" s="160">
        <v>1.1274500000000001</v>
      </c>
      <c r="H787" s="160">
        <v>0.67659999999999998</v>
      </c>
      <c r="I787" s="160">
        <v>2.0086500000000003</v>
      </c>
      <c r="J787" s="160">
        <v>3.1547999999999998</v>
      </c>
      <c r="K787" s="160">
        <v>0.53594999999999993</v>
      </c>
      <c r="L787" s="160">
        <v>0.76419999999999999</v>
      </c>
      <c r="M787" s="160">
        <v>0.72150000000000003</v>
      </c>
      <c r="N787" s="160">
        <v>4.47525</v>
      </c>
      <c r="O787" s="160">
        <v>9.5524500000000003</v>
      </c>
      <c r="P787" s="160">
        <v>7.3872999999999998</v>
      </c>
      <c r="Q787" s="160">
        <v>8.0314499999999995</v>
      </c>
      <c r="R787" s="160">
        <v>12.1144</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44771</v>
      </c>
      <c r="E790" s="158">
        <v>1084.75</v>
      </c>
      <c r="F790" s="158">
        <v>1.2697000000000001</v>
      </c>
      <c r="G790" s="158">
        <v>3.6025999999999998</v>
      </c>
      <c r="H790" s="158">
        <v>2.3755000000000002</v>
      </c>
      <c r="I790" s="158">
        <v>6.3198999999999996</v>
      </c>
      <c r="J790" s="158">
        <v>8.6694999999999993</v>
      </c>
      <c r="K790" s="158">
        <v>-1.4088000000000001</v>
      </c>
      <c r="L790" s="158">
        <v>-2.9470999999999998</v>
      </c>
      <c r="M790" s="158">
        <v>-7.4002999999999997</v>
      </c>
      <c r="N790" s="158">
        <v>0.66259999999999997</v>
      </c>
      <c r="O790" s="158">
        <v>16.115400000000001</v>
      </c>
      <c r="P790" s="158">
        <v>9.6506000000000007</v>
      </c>
      <c r="Q790" s="158">
        <v>21.6266</v>
      </c>
      <c r="R790" s="158">
        <v>25.809000000000001</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44771</v>
      </c>
      <c r="E791" s="158">
        <v>1183.3900000000001</v>
      </c>
      <c r="F791" s="158">
        <v>1.2725</v>
      </c>
      <c r="G791" s="158">
        <v>3.6097999999999999</v>
      </c>
      <c r="H791" s="158">
        <v>2.3933</v>
      </c>
      <c r="I791" s="158">
        <v>6.3559000000000001</v>
      </c>
      <c r="J791" s="158">
        <v>8.7494999999999994</v>
      </c>
      <c r="K791" s="158">
        <v>-1.1907000000000001</v>
      </c>
      <c r="L791" s="158">
        <v>-2.5310999999999999</v>
      </c>
      <c r="M791" s="158">
        <v>-6.8028000000000004</v>
      </c>
      <c r="N791" s="158">
        <v>1.5515000000000001</v>
      </c>
      <c r="O791" s="158">
        <v>17.123000000000001</v>
      </c>
      <c r="P791" s="158">
        <v>10.7011</v>
      </c>
      <c r="Q791" s="158">
        <v>16.3018</v>
      </c>
      <c r="R791" s="158">
        <v>26.897400000000001</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44771</v>
      </c>
      <c r="E792" s="158">
        <v>18.89</v>
      </c>
      <c r="F792" s="158">
        <v>1.1783999999999999</v>
      </c>
      <c r="G792" s="158">
        <v>4.5378999999999996</v>
      </c>
      <c r="H792" s="158">
        <v>3.3935</v>
      </c>
      <c r="I792" s="158">
        <v>6.8438999999999997</v>
      </c>
      <c r="J792" s="158">
        <v>10.532500000000001</v>
      </c>
      <c r="K792" s="158">
        <v>-0.26400000000000001</v>
      </c>
      <c r="L792" s="158">
        <v>-3.1779000000000002</v>
      </c>
      <c r="M792" s="158">
        <v>-8.7880000000000003</v>
      </c>
      <c r="N792" s="158">
        <v>1.5045999999999999</v>
      </c>
      <c r="O792" s="158">
        <v>16.9316</v>
      </c>
      <c r="P792" s="158"/>
      <c r="Q792" s="158">
        <v>14.495900000000001</v>
      </c>
      <c r="R792" s="158">
        <v>23.177499999999998</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44771</v>
      </c>
      <c r="E793" s="158">
        <v>17.64</v>
      </c>
      <c r="F793" s="158">
        <v>1.1468</v>
      </c>
      <c r="G793" s="158">
        <v>4.5023999999999997</v>
      </c>
      <c r="H793" s="158">
        <v>3.3391999999999999</v>
      </c>
      <c r="I793" s="158">
        <v>6.7150999999999996</v>
      </c>
      <c r="J793" s="158">
        <v>10.388</v>
      </c>
      <c r="K793" s="158">
        <v>-0.61970000000000003</v>
      </c>
      <c r="L793" s="158">
        <v>-3.8168000000000002</v>
      </c>
      <c r="M793" s="158">
        <v>-9.6774000000000004</v>
      </c>
      <c r="N793" s="158">
        <v>0.2273</v>
      </c>
      <c r="O793" s="158">
        <v>15.3795</v>
      </c>
      <c r="P793" s="158"/>
      <c r="Q793" s="158">
        <v>12.839700000000001</v>
      </c>
      <c r="R793" s="158">
        <v>21.598700000000001</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44771</v>
      </c>
      <c r="E794" s="158">
        <v>19.399999999999999</v>
      </c>
      <c r="F794" s="158">
        <v>1.4643999999999999</v>
      </c>
      <c r="G794" s="158">
        <v>3.3014000000000001</v>
      </c>
      <c r="H794" s="158">
        <v>2.4287000000000001</v>
      </c>
      <c r="I794" s="158">
        <v>6.3014000000000001</v>
      </c>
      <c r="J794" s="158">
        <v>10.1022</v>
      </c>
      <c r="K794" s="158">
        <v>-1.9706999999999999</v>
      </c>
      <c r="L794" s="158">
        <v>-3.6263999999999998</v>
      </c>
      <c r="M794" s="158">
        <v>-2.6593</v>
      </c>
      <c r="N794" s="158">
        <v>3.91</v>
      </c>
      <c r="O794" s="158"/>
      <c r="P794" s="158"/>
      <c r="Q794" s="158">
        <v>37.473999999999997</v>
      </c>
      <c r="R794" s="158">
        <v>35.156999999999996</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44771</v>
      </c>
      <c r="E795" s="158">
        <v>18.73</v>
      </c>
      <c r="F795" s="158">
        <v>1.4077</v>
      </c>
      <c r="G795" s="158">
        <v>3.2524999999999999</v>
      </c>
      <c r="H795" s="158">
        <v>2.3496999999999999</v>
      </c>
      <c r="I795" s="158">
        <v>6.1791</v>
      </c>
      <c r="J795" s="158">
        <v>9.9177999999999997</v>
      </c>
      <c r="K795" s="158">
        <v>-2.3971</v>
      </c>
      <c r="L795" s="158">
        <v>-4.3899999999999997</v>
      </c>
      <c r="M795" s="158">
        <v>-3.8007</v>
      </c>
      <c r="N795" s="158">
        <v>2.3496999999999999</v>
      </c>
      <c r="O795" s="158"/>
      <c r="P795" s="158"/>
      <c r="Q795" s="158">
        <v>35.173000000000002</v>
      </c>
      <c r="R795" s="158">
        <v>32.865200000000002</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44771</v>
      </c>
      <c r="E796" s="158">
        <v>235.67</v>
      </c>
      <c r="F796" s="158">
        <v>1.2023999999999999</v>
      </c>
      <c r="G796" s="158">
        <v>3.532</v>
      </c>
      <c r="H796" s="158">
        <v>2.6436999999999999</v>
      </c>
      <c r="I796" s="158">
        <v>6.5126999999999997</v>
      </c>
      <c r="J796" s="158">
        <v>9.5069999999999997</v>
      </c>
      <c r="K796" s="158">
        <v>0.87319999999999998</v>
      </c>
      <c r="L796" s="158">
        <v>-2.1425999999999998</v>
      </c>
      <c r="M796" s="158">
        <v>-4.0118999999999998</v>
      </c>
      <c r="N796" s="158">
        <v>6.2916999999999996</v>
      </c>
      <c r="O796" s="158">
        <v>20.408799999999999</v>
      </c>
      <c r="P796" s="158">
        <v>14.642300000000001</v>
      </c>
      <c r="Q796" s="158">
        <v>14.5924</v>
      </c>
      <c r="R796" s="158">
        <v>26.811699999999998</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44771</v>
      </c>
      <c r="E797" s="158">
        <v>217.67</v>
      </c>
      <c r="F797" s="158">
        <v>1.1995</v>
      </c>
      <c r="G797" s="158">
        <v>3.5192999999999999</v>
      </c>
      <c r="H797" s="158">
        <v>2.6164000000000001</v>
      </c>
      <c r="I797" s="158">
        <v>6.4557000000000002</v>
      </c>
      <c r="J797" s="158">
        <v>9.3818999999999999</v>
      </c>
      <c r="K797" s="158">
        <v>0.52649999999999997</v>
      </c>
      <c r="L797" s="158">
        <v>-2.8041999999999998</v>
      </c>
      <c r="M797" s="158">
        <v>-4.9890999999999996</v>
      </c>
      <c r="N797" s="158">
        <v>4.8406000000000002</v>
      </c>
      <c r="O797" s="158">
        <v>18.8186</v>
      </c>
      <c r="P797" s="158">
        <v>13.4085</v>
      </c>
      <c r="Q797" s="158">
        <v>17.7227</v>
      </c>
      <c r="R797" s="158">
        <v>25.1343</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44771</v>
      </c>
      <c r="E798" s="158">
        <v>67.591999999999999</v>
      </c>
      <c r="F798" s="158">
        <v>1.2204999999999999</v>
      </c>
      <c r="G798" s="158">
        <v>4.1848000000000001</v>
      </c>
      <c r="H798" s="158">
        <v>3.4624000000000001</v>
      </c>
      <c r="I798" s="158">
        <v>7.3007999999999997</v>
      </c>
      <c r="J798" s="158">
        <v>12.3743</v>
      </c>
      <c r="K798" s="158">
        <v>2.1551999999999998</v>
      </c>
      <c r="L798" s="158">
        <v>-2.4337</v>
      </c>
      <c r="M798" s="158">
        <v>-6.6757</v>
      </c>
      <c r="N798" s="158">
        <v>-0.15359999999999999</v>
      </c>
      <c r="O798" s="158">
        <v>19.2363</v>
      </c>
      <c r="P798" s="158">
        <v>12.9457</v>
      </c>
      <c r="Q798" s="158">
        <v>14.919499999999999</v>
      </c>
      <c r="R798" s="158">
        <v>26.969899999999999</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44771</v>
      </c>
      <c r="E799" s="158">
        <v>186.78252671477401</v>
      </c>
      <c r="F799" s="158">
        <v>1.2202999999999999</v>
      </c>
      <c r="G799" s="158">
        <v>4.1853999999999996</v>
      </c>
      <c r="H799" s="158">
        <v>3.4613999999999998</v>
      </c>
      <c r="I799" s="158">
        <v>7.3014000000000001</v>
      </c>
      <c r="J799" s="158">
        <v>12.373799999999999</v>
      </c>
      <c r="K799" s="158">
        <v>2.1553</v>
      </c>
      <c r="L799" s="158">
        <v>-2.4331</v>
      </c>
      <c r="M799" s="158">
        <v>-6.6760000000000002</v>
      </c>
      <c r="N799" s="158">
        <v>-0.15340000000000001</v>
      </c>
      <c r="O799" s="158">
        <v>18.6677</v>
      </c>
      <c r="P799" s="158">
        <v>12.331</v>
      </c>
      <c r="Q799" s="158">
        <v>14.594200000000001</v>
      </c>
      <c r="R799" s="158">
        <v>26.970400000000001</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44771</v>
      </c>
      <c r="E800" s="158">
        <v>62.707999999999998</v>
      </c>
      <c r="F800" s="158">
        <v>1.2170000000000001</v>
      </c>
      <c r="G800" s="158">
        <v>4.1748000000000003</v>
      </c>
      <c r="H800" s="158">
        <v>3.4376000000000002</v>
      </c>
      <c r="I800" s="158">
        <v>7.2518000000000002</v>
      </c>
      <c r="J800" s="158">
        <v>12.267300000000001</v>
      </c>
      <c r="K800" s="158">
        <v>1.8599000000000001</v>
      </c>
      <c r="L800" s="158">
        <v>-2.9874000000000001</v>
      </c>
      <c r="M800" s="158">
        <v>-7.4762000000000004</v>
      </c>
      <c r="N800" s="158">
        <v>-1.3016000000000001</v>
      </c>
      <c r="O800" s="158">
        <v>17.997699999999998</v>
      </c>
      <c r="P800" s="158">
        <v>11.895300000000001</v>
      </c>
      <c r="Q800" s="158">
        <v>12.879899999999999</v>
      </c>
      <c r="R800" s="158">
        <v>25.604099999999999</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44771</v>
      </c>
      <c r="E801" s="158">
        <v>782.08517186904703</v>
      </c>
      <c r="F801" s="158">
        <v>1.2158</v>
      </c>
      <c r="G801" s="158">
        <v>4.1745999999999999</v>
      </c>
      <c r="H801" s="158">
        <v>3.4386999999999999</v>
      </c>
      <c r="I801" s="158">
        <v>7.2515000000000001</v>
      </c>
      <c r="J801" s="158">
        <v>12.2652</v>
      </c>
      <c r="K801" s="158">
        <v>1.8597999999999999</v>
      </c>
      <c r="L801" s="158">
        <v>-2.988</v>
      </c>
      <c r="M801" s="158">
        <v>-7.4771999999999998</v>
      </c>
      <c r="N801" s="158">
        <v>-1.3028</v>
      </c>
      <c r="O801" s="158">
        <v>17.432200000000002</v>
      </c>
      <c r="P801" s="158">
        <v>11.279299999999999</v>
      </c>
      <c r="Q801" s="158">
        <v>18.832100000000001</v>
      </c>
      <c r="R801" s="158">
        <v>25.6052</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44771</v>
      </c>
      <c r="E802" s="158">
        <v>24.696999999999999</v>
      </c>
      <c r="F802" s="158">
        <v>1.2545999999999999</v>
      </c>
      <c r="G802" s="158">
        <v>3.1793</v>
      </c>
      <c r="H802" s="158">
        <v>2.3370000000000002</v>
      </c>
      <c r="I802" s="158">
        <v>6.2922000000000002</v>
      </c>
      <c r="J802" s="158">
        <v>9.6036999999999999</v>
      </c>
      <c r="K802" s="158">
        <v>1.6087</v>
      </c>
      <c r="L802" s="158">
        <v>-0.1173</v>
      </c>
      <c r="M802" s="158">
        <v>-1.5585</v>
      </c>
      <c r="N802" s="158">
        <v>6.8532999999999999</v>
      </c>
      <c r="O802" s="158">
        <v>18.996200000000002</v>
      </c>
      <c r="P802" s="158">
        <v>13.5533</v>
      </c>
      <c r="Q802" s="158">
        <v>12.8337</v>
      </c>
      <c r="R802" s="158">
        <v>29.834</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44771</v>
      </c>
      <c r="E803" s="158">
        <v>22.382999999999999</v>
      </c>
      <c r="F803" s="158">
        <v>1.2531000000000001</v>
      </c>
      <c r="G803" s="158">
        <v>3.1665000000000001</v>
      </c>
      <c r="H803" s="158">
        <v>2.3035999999999999</v>
      </c>
      <c r="I803" s="158">
        <v>6.2266000000000004</v>
      </c>
      <c r="J803" s="158">
        <v>9.4522999999999993</v>
      </c>
      <c r="K803" s="158">
        <v>1.1752</v>
      </c>
      <c r="L803" s="158">
        <v>-0.97770000000000001</v>
      </c>
      <c r="M803" s="158">
        <v>-2.8304999999999998</v>
      </c>
      <c r="N803" s="158">
        <v>5.0155000000000003</v>
      </c>
      <c r="O803" s="158">
        <v>16.914400000000001</v>
      </c>
      <c r="P803" s="158">
        <v>11.777200000000001</v>
      </c>
      <c r="Q803" s="158">
        <v>11.360900000000001</v>
      </c>
      <c r="R803" s="158">
        <v>27.578099999999999</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44771</v>
      </c>
      <c r="E804" s="158">
        <v>934.68709999999999</v>
      </c>
      <c r="F804" s="158">
        <v>0.83860000000000001</v>
      </c>
      <c r="G804" s="158">
        <v>2.1189</v>
      </c>
      <c r="H804" s="158">
        <v>0.73040000000000005</v>
      </c>
      <c r="I804" s="158">
        <v>4.9646999999999997</v>
      </c>
      <c r="J804" s="158">
        <v>8.6083999999999996</v>
      </c>
      <c r="K804" s="158">
        <v>-0.24809999999999999</v>
      </c>
      <c r="L804" s="158">
        <v>-2.5880999999999998</v>
      </c>
      <c r="M804" s="158">
        <v>-4.3041999999999998</v>
      </c>
      <c r="N804" s="158">
        <v>8.4265000000000008</v>
      </c>
      <c r="O804" s="158">
        <v>18.9193</v>
      </c>
      <c r="P804" s="158">
        <v>10.6974</v>
      </c>
      <c r="Q804" s="158">
        <v>17.696000000000002</v>
      </c>
      <c r="R804" s="158">
        <v>32.301299999999998</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44771</v>
      </c>
      <c r="E805" s="158">
        <v>1016.875</v>
      </c>
      <c r="F805" s="158">
        <v>0.84060000000000001</v>
      </c>
      <c r="G805" s="158">
        <v>2.125</v>
      </c>
      <c r="H805" s="158">
        <v>0.74429999999999996</v>
      </c>
      <c r="I805" s="158">
        <v>4.9935</v>
      </c>
      <c r="J805" s="158">
        <v>8.6722999999999999</v>
      </c>
      <c r="K805" s="158">
        <v>-6.9500000000000006E-2</v>
      </c>
      <c r="L805" s="158">
        <v>-2.2370999999999999</v>
      </c>
      <c r="M805" s="158">
        <v>-3.7909000000000002</v>
      </c>
      <c r="N805" s="158">
        <v>9.2004999999999999</v>
      </c>
      <c r="O805" s="158">
        <v>19.805499999999999</v>
      </c>
      <c r="P805" s="158">
        <v>11.628299999999999</v>
      </c>
      <c r="Q805" s="158">
        <v>15.5985</v>
      </c>
      <c r="R805" s="158">
        <v>33.263399999999997</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44771</v>
      </c>
      <c r="E806" s="158">
        <v>1047.5920000000001</v>
      </c>
      <c r="F806" s="158">
        <v>1.2957000000000001</v>
      </c>
      <c r="G806" s="158">
        <v>3.4626000000000001</v>
      </c>
      <c r="H806" s="158">
        <v>2.6013000000000002</v>
      </c>
      <c r="I806" s="158">
        <v>6.7568999999999999</v>
      </c>
      <c r="J806" s="158">
        <v>9.1651000000000007</v>
      </c>
      <c r="K806" s="158">
        <v>2.7770999999999999</v>
      </c>
      <c r="L806" s="158">
        <v>4.2282000000000002</v>
      </c>
      <c r="M806" s="158">
        <v>5.1444000000000001</v>
      </c>
      <c r="N806" s="158">
        <v>16.6694</v>
      </c>
      <c r="O806" s="158">
        <v>17.171900000000001</v>
      </c>
      <c r="P806" s="158">
        <v>11.823499999999999</v>
      </c>
      <c r="Q806" s="158">
        <v>18.363299999999999</v>
      </c>
      <c r="R806" s="158">
        <v>36.493400000000001</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44771</v>
      </c>
      <c r="E807" s="158">
        <v>1123.1389999999999</v>
      </c>
      <c r="F807" s="158">
        <v>1.2977000000000001</v>
      </c>
      <c r="G807" s="158">
        <v>3.4685999999999999</v>
      </c>
      <c r="H807" s="158">
        <v>2.6152000000000002</v>
      </c>
      <c r="I807" s="158">
        <v>6.7858999999999998</v>
      </c>
      <c r="J807" s="158">
        <v>9.2279999999999998</v>
      </c>
      <c r="K807" s="158">
        <v>2.9506000000000001</v>
      </c>
      <c r="L807" s="158">
        <v>4.5819000000000001</v>
      </c>
      <c r="M807" s="158">
        <v>5.6753</v>
      </c>
      <c r="N807" s="158">
        <v>17.433800000000002</v>
      </c>
      <c r="O807" s="158">
        <v>17.875399999999999</v>
      </c>
      <c r="P807" s="158">
        <v>12.5968</v>
      </c>
      <c r="Q807" s="158">
        <v>15.0389</v>
      </c>
      <c r="R807" s="158">
        <v>37.340000000000003</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44771</v>
      </c>
      <c r="E808" s="158">
        <v>125.1922</v>
      </c>
      <c r="F808" s="158">
        <v>1.1294999999999999</v>
      </c>
      <c r="G808" s="158">
        <v>3.9979</v>
      </c>
      <c r="H808" s="158">
        <v>2.6149</v>
      </c>
      <c r="I808" s="158">
        <v>7.0374999999999996</v>
      </c>
      <c r="J808" s="158">
        <v>9.8468</v>
      </c>
      <c r="K808" s="158">
        <v>-2.0455999999999999</v>
      </c>
      <c r="L808" s="158">
        <v>-5.0970000000000004</v>
      </c>
      <c r="M808" s="158">
        <v>-5.1003999999999996</v>
      </c>
      <c r="N808" s="158">
        <v>3.1027999999999998</v>
      </c>
      <c r="O808" s="158">
        <v>15.7425</v>
      </c>
      <c r="P808" s="158">
        <v>8.1793999999999993</v>
      </c>
      <c r="Q808" s="158">
        <v>14.690300000000001</v>
      </c>
      <c r="R808" s="158">
        <v>25.1798</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44771</v>
      </c>
      <c r="E809" s="158">
        <v>136.26329999999999</v>
      </c>
      <c r="F809" s="158">
        <v>1.1332</v>
      </c>
      <c r="G809" s="158">
        <v>4.0094000000000003</v>
      </c>
      <c r="H809" s="158">
        <v>2.6413000000000002</v>
      </c>
      <c r="I809" s="158">
        <v>7.0926</v>
      </c>
      <c r="J809" s="158">
        <v>9.9610000000000003</v>
      </c>
      <c r="K809" s="158">
        <v>-1.7433000000000001</v>
      </c>
      <c r="L809" s="158">
        <v>-4.5189000000000004</v>
      </c>
      <c r="M809" s="158">
        <v>-4.2424999999999997</v>
      </c>
      <c r="N809" s="158">
        <v>4.3407</v>
      </c>
      <c r="O809" s="158">
        <v>17.104600000000001</v>
      </c>
      <c r="P809" s="158">
        <v>9.2882999999999996</v>
      </c>
      <c r="Q809" s="158">
        <v>14.179</v>
      </c>
      <c r="R809" s="158">
        <v>26.662800000000001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44771</v>
      </c>
      <c r="E810" s="158">
        <v>33.909999999999997</v>
      </c>
      <c r="F810" s="158">
        <v>1.3449</v>
      </c>
      <c r="G810" s="158">
        <v>4.1782000000000004</v>
      </c>
      <c r="H810" s="158">
        <v>2.9135</v>
      </c>
      <c r="I810" s="158">
        <v>7.3780999999999999</v>
      </c>
      <c r="J810" s="158">
        <v>11.180300000000001</v>
      </c>
      <c r="K810" s="158">
        <v>0.65300000000000002</v>
      </c>
      <c r="L810" s="158">
        <v>-1.7955000000000001</v>
      </c>
      <c r="M810" s="158">
        <v>-2.8367</v>
      </c>
      <c r="N810" s="158">
        <v>10.600099999999999</v>
      </c>
      <c r="O810" s="158">
        <v>19.583300000000001</v>
      </c>
      <c r="P810" s="158">
        <v>11.370200000000001</v>
      </c>
      <c r="Q810" s="158">
        <v>15.763</v>
      </c>
      <c r="R810" s="158">
        <v>28.457100000000001</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44771</v>
      </c>
      <c r="E811" s="158">
        <v>37.79</v>
      </c>
      <c r="F811" s="158">
        <v>1.3408</v>
      </c>
      <c r="G811" s="158">
        <v>4.1620999999999997</v>
      </c>
      <c r="H811" s="158">
        <v>2.9420000000000002</v>
      </c>
      <c r="I811" s="158">
        <v>7.4494999999999996</v>
      </c>
      <c r="J811" s="158">
        <v>11.3108</v>
      </c>
      <c r="K811" s="158">
        <v>1.0158</v>
      </c>
      <c r="L811" s="158">
        <v>-1.1768000000000001</v>
      </c>
      <c r="M811" s="158">
        <v>-1.9206000000000001</v>
      </c>
      <c r="N811" s="158">
        <v>12.036799999999999</v>
      </c>
      <c r="O811" s="158">
        <v>21.152200000000001</v>
      </c>
      <c r="P811" s="158">
        <v>13.118399999999999</v>
      </c>
      <c r="Q811" s="158">
        <v>17.2761</v>
      </c>
      <c r="R811" s="158">
        <v>30.148299999999999</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44771</v>
      </c>
      <c r="E812" s="158">
        <v>142.13999999999999</v>
      </c>
      <c r="F812" s="158">
        <v>1.1241000000000001</v>
      </c>
      <c r="G812" s="158">
        <v>3.6006</v>
      </c>
      <c r="H812" s="158">
        <v>2.2222</v>
      </c>
      <c r="I812" s="158">
        <v>6.3682999999999996</v>
      </c>
      <c r="J812" s="158">
        <v>10.752700000000001</v>
      </c>
      <c r="K812" s="158">
        <v>1.5430999999999999</v>
      </c>
      <c r="L812" s="158">
        <v>-1.9926999999999999</v>
      </c>
      <c r="M812" s="158">
        <v>-2.6438000000000001</v>
      </c>
      <c r="N812" s="158">
        <v>5.5468999999999999</v>
      </c>
      <c r="O812" s="158">
        <v>15.481</v>
      </c>
      <c r="P812" s="158">
        <v>9.2524999999999995</v>
      </c>
      <c r="Q812" s="158">
        <v>14.0236</v>
      </c>
      <c r="R812" s="158">
        <v>26.475100000000001</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44771</v>
      </c>
      <c r="E813" s="158">
        <v>132.81</v>
      </c>
      <c r="F813" s="158">
        <v>1.1192</v>
      </c>
      <c r="G813" s="158">
        <v>3.5958999999999999</v>
      </c>
      <c r="H813" s="158">
        <v>2.2086999999999999</v>
      </c>
      <c r="I813" s="158">
        <v>6.3331</v>
      </c>
      <c r="J813" s="158">
        <v>10.684200000000001</v>
      </c>
      <c r="K813" s="158">
        <v>1.3662000000000001</v>
      </c>
      <c r="L813" s="158">
        <v>-2.3311999999999999</v>
      </c>
      <c r="M813" s="158">
        <v>-3.1503000000000001</v>
      </c>
      <c r="N813" s="158">
        <v>4.8059000000000003</v>
      </c>
      <c r="O813" s="158">
        <v>14.686400000000001</v>
      </c>
      <c r="P813" s="158">
        <v>8.4842999999999993</v>
      </c>
      <c r="Q813" s="158">
        <v>16.596399999999999</v>
      </c>
      <c r="R813" s="158">
        <v>25.591200000000001</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44771</v>
      </c>
      <c r="E814" s="158">
        <v>56.960500000000003</v>
      </c>
      <c r="F814" s="158">
        <v>1.4659</v>
      </c>
      <c r="G814" s="158">
        <v>3.3923999999999999</v>
      </c>
      <c r="H814" s="158">
        <v>1.9100999999999999</v>
      </c>
      <c r="I814" s="158">
        <v>6.6123000000000003</v>
      </c>
      <c r="J814" s="158">
        <v>10.0716</v>
      </c>
      <c r="K814" s="158">
        <v>4.1726999999999999</v>
      </c>
      <c r="L814" s="158">
        <v>1.8897999999999999</v>
      </c>
      <c r="M814" s="158">
        <v>1.0316000000000001</v>
      </c>
      <c r="N814" s="158">
        <v>12.8695</v>
      </c>
      <c r="O814" s="158">
        <v>19.529</v>
      </c>
      <c r="P814" s="158">
        <v>12.5153</v>
      </c>
      <c r="Q814" s="158">
        <v>16.011399999999998</v>
      </c>
      <c r="R814" s="158">
        <v>30.033999999999999</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44771</v>
      </c>
      <c r="E815" s="158">
        <v>51.919899999999998</v>
      </c>
      <c r="F815" s="158">
        <v>1.4633</v>
      </c>
      <c r="G815" s="158">
        <v>3.3845000000000001</v>
      </c>
      <c r="H815" s="158">
        <v>1.8944000000000001</v>
      </c>
      <c r="I815" s="158">
        <v>6.5811000000000002</v>
      </c>
      <c r="J815" s="158">
        <v>10.002599999999999</v>
      </c>
      <c r="K815" s="158">
        <v>3.9733000000000001</v>
      </c>
      <c r="L815" s="158">
        <v>1.5227999999999999</v>
      </c>
      <c r="M815" s="158">
        <v>0.45800000000000002</v>
      </c>
      <c r="N815" s="158">
        <v>12.008100000000001</v>
      </c>
      <c r="O815" s="158">
        <v>18.6065</v>
      </c>
      <c r="P815" s="158">
        <v>11.6447</v>
      </c>
      <c r="Q815" s="158">
        <v>12.624000000000001</v>
      </c>
      <c r="R815" s="158">
        <v>29.032699999999998</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44771</v>
      </c>
      <c r="E816" s="158">
        <v>51.505000000000003</v>
      </c>
      <c r="F816" s="158">
        <v>0.8972</v>
      </c>
      <c r="G816" s="158">
        <v>3.202</v>
      </c>
      <c r="H816" s="158">
        <v>1.9639</v>
      </c>
      <c r="I816" s="158">
        <v>6.5076999999999998</v>
      </c>
      <c r="J816" s="158">
        <v>9.1808999999999994</v>
      </c>
      <c r="K816" s="158">
        <v>0.38590000000000002</v>
      </c>
      <c r="L816" s="158">
        <v>-0.8337</v>
      </c>
      <c r="M816" s="158">
        <v>-3.3024</v>
      </c>
      <c r="N816" s="158">
        <v>4.1135999999999999</v>
      </c>
      <c r="O816" s="158">
        <v>14.355</v>
      </c>
      <c r="P816" s="158">
        <v>10.24</v>
      </c>
      <c r="Q816" s="158">
        <v>13.5625</v>
      </c>
      <c r="R816" s="158">
        <v>22.658000000000001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44771</v>
      </c>
      <c r="E817" s="158">
        <v>56.531999999999996</v>
      </c>
      <c r="F817" s="158">
        <v>0.89959999999999996</v>
      </c>
      <c r="G817" s="158">
        <v>3.2096</v>
      </c>
      <c r="H817" s="158">
        <v>1.9806999999999999</v>
      </c>
      <c r="I817" s="158">
        <v>6.5434999999999999</v>
      </c>
      <c r="J817" s="158">
        <v>9.2637999999999998</v>
      </c>
      <c r="K817" s="158">
        <v>0.62480000000000002</v>
      </c>
      <c r="L817" s="158">
        <v>-0.35959999999999998</v>
      </c>
      <c r="M817" s="158">
        <v>-2.61</v>
      </c>
      <c r="N817" s="158">
        <v>5.1054000000000004</v>
      </c>
      <c r="O817" s="158">
        <v>15.449299999999999</v>
      </c>
      <c r="P817" s="158">
        <v>11.3443</v>
      </c>
      <c r="Q817" s="158">
        <v>16.235099999999999</v>
      </c>
      <c r="R817" s="158">
        <v>23.8324</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44771</v>
      </c>
      <c r="E818" s="158">
        <v>123.949</v>
      </c>
      <c r="F818" s="158">
        <v>1.0525</v>
      </c>
      <c r="G818" s="158">
        <v>2.6995</v>
      </c>
      <c r="H818" s="158">
        <v>1.1845000000000001</v>
      </c>
      <c r="I818" s="158">
        <v>4.7237999999999998</v>
      </c>
      <c r="J818" s="158">
        <v>7.6067999999999998</v>
      </c>
      <c r="K818" s="158">
        <v>-0.4753</v>
      </c>
      <c r="L818" s="158">
        <v>-0.78600000000000003</v>
      </c>
      <c r="M818" s="158">
        <v>-4.0041000000000002</v>
      </c>
      <c r="N818" s="158">
        <v>5.0914000000000001</v>
      </c>
      <c r="O818" s="158">
        <v>14.458500000000001</v>
      </c>
      <c r="P818" s="158">
        <v>9.3547999999999991</v>
      </c>
      <c r="Q818" s="158">
        <v>13.1266</v>
      </c>
      <c r="R818" s="158">
        <v>22.549199999999999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44771</v>
      </c>
      <c r="E819" s="158">
        <v>115.976</v>
      </c>
      <c r="F819" s="158">
        <v>1.0499000000000001</v>
      </c>
      <c r="G819" s="158">
        <v>2.6926999999999999</v>
      </c>
      <c r="H819" s="158">
        <v>1.1689000000000001</v>
      </c>
      <c r="I819" s="158">
        <v>4.6932</v>
      </c>
      <c r="J819" s="158">
        <v>7.5395000000000003</v>
      </c>
      <c r="K819" s="158">
        <v>-0.65959999999999996</v>
      </c>
      <c r="L819" s="158">
        <v>-1.1456</v>
      </c>
      <c r="M819" s="158">
        <v>-4.5213999999999999</v>
      </c>
      <c r="N819" s="158">
        <v>4.3277999999999999</v>
      </c>
      <c r="O819" s="158">
        <v>13.6578</v>
      </c>
      <c r="P819" s="158">
        <v>8.5721000000000007</v>
      </c>
      <c r="Q819" s="158">
        <v>15.3009</v>
      </c>
      <c r="R819" s="158">
        <v>21.6709</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44771</v>
      </c>
      <c r="E820" s="158">
        <v>68.809100000000001</v>
      </c>
      <c r="F820" s="158">
        <v>0.94299999999999995</v>
      </c>
      <c r="G820" s="158">
        <v>2.7686999999999999</v>
      </c>
      <c r="H820" s="158">
        <v>1.3368</v>
      </c>
      <c r="I820" s="158">
        <v>5.3730000000000002</v>
      </c>
      <c r="J820" s="158">
        <v>8.7807999999999993</v>
      </c>
      <c r="K820" s="158">
        <v>0.95220000000000005</v>
      </c>
      <c r="L820" s="158">
        <v>-2.8073000000000001</v>
      </c>
      <c r="M820" s="158">
        <v>-4.2812000000000001</v>
      </c>
      <c r="N820" s="158">
        <v>3.4005000000000001</v>
      </c>
      <c r="O820" s="158">
        <v>12.851000000000001</v>
      </c>
      <c r="P820" s="158">
        <v>9.0218000000000007</v>
      </c>
      <c r="Q820" s="158">
        <v>10.059799999999999</v>
      </c>
      <c r="R820" s="158">
        <v>19.526199999999999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44771</v>
      </c>
      <c r="E821" s="158">
        <v>64.096699999999998</v>
      </c>
      <c r="F821" s="158">
        <v>0.94079999999999997</v>
      </c>
      <c r="G821" s="158">
        <v>2.7621000000000002</v>
      </c>
      <c r="H821" s="158">
        <v>1.3217000000000001</v>
      </c>
      <c r="I821" s="158">
        <v>5.3413000000000004</v>
      </c>
      <c r="J821" s="158">
        <v>8.7096</v>
      </c>
      <c r="K821" s="158">
        <v>0.7419</v>
      </c>
      <c r="L821" s="158">
        <v>-3.2418</v>
      </c>
      <c r="M821" s="158">
        <v>-4.9352</v>
      </c>
      <c r="N821" s="158">
        <v>2.4398</v>
      </c>
      <c r="O821" s="158">
        <v>11.909599999999999</v>
      </c>
      <c r="P821" s="158">
        <v>8.0856999999999992</v>
      </c>
      <c r="Q821" s="158">
        <v>8.8569999999999993</v>
      </c>
      <c r="R821" s="158">
        <v>18.430099999999999</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44771</v>
      </c>
      <c r="E822" s="158">
        <v>34.567</v>
      </c>
      <c r="F822" s="158">
        <v>0.79490000000000005</v>
      </c>
      <c r="G822" s="158">
        <v>2.8917999999999999</v>
      </c>
      <c r="H822" s="158">
        <v>1.8170999999999999</v>
      </c>
      <c r="I822" s="158">
        <v>5.2446999999999999</v>
      </c>
      <c r="J822" s="158">
        <v>7.5818000000000003</v>
      </c>
      <c r="K822" s="158">
        <v>-0.36149999999999999</v>
      </c>
      <c r="L822" s="158">
        <v>-3.6006</v>
      </c>
      <c r="M822" s="158">
        <v>-8.0312999999999999</v>
      </c>
      <c r="N822" s="158">
        <v>-5.6189</v>
      </c>
      <c r="O822" s="158">
        <v>9.9245999999999999</v>
      </c>
      <c r="P822" s="158">
        <v>5.8045</v>
      </c>
      <c r="Q822" s="158">
        <v>16.207100000000001</v>
      </c>
      <c r="R822" s="158">
        <v>13.743499999999999</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44771</v>
      </c>
      <c r="E823" s="158">
        <v>31.9895</v>
      </c>
      <c r="F823" s="158">
        <v>0.79239999999999999</v>
      </c>
      <c r="G823" s="158">
        <v>2.8845999999999998</v>
      </c>
      <c r="H823" s="158">
        <v>1.8006</v>
      </c>
      <c r="I823" s="158">
        <v>5.2106000000000003</v>
      </c>
      <c r="J823" s="158">
        <v>7.5086000000000004</v>
      </c>
      <c r="K823" s="158">
        <v>-0.57499999999999996</v>
      </c>
      <c r="L823" s="158">
        <v>-4.0213000000000001</v>
      </c>
      <c r="M823" s="158">
        <v>-8.6329999999999991</v>
      </c>
      <c r="N823" s="158">
        <v>-6.4476000000000004</v>
      </c>
      <c r="O823" s="158">
        <v>8.9396000000000004</v>
      </c>
      <c r="P823" s="158">
        <v>4.8441999999999998</v>
      </c>
      <c r="Q823" s="158">
        <v>15.121700000000001</v>
      </c>
      <c r="R823" s="158">
        <v>12.732100000000001</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44771</v>
      </c>
      <c r="E824" s="158">
        <v>16.823799999999999</v>
      </c>
      <c r="F824" s="158">
        <v>1.4215</v>
      </c>
      <c r="G824" s="158">
        <v>3.7456</v>
      </c>
      <c r="H824" s="158">
        <v>2.2562000000000002</v>
      </c>
      <c r="I824" s="158">
        <v>6.6646999999999998</v>
      </c>
      <c r="J824" s="158">
        <v>9.1377000000000006</v>
      </c>
      <c r="K824" s="158">
        <v>0.10290000000000001</v>
      </c>
      <c r="L824" s="158">
        <v>0.2228</v>
      </c>
      <c r="M824" s="158">
        <v>-3.3509000000000002</v>
      </c>
      <c r="N824" s="158">
        <v>8.6534999999999993</v>
      </c>
      <c r="O824" s="158">
        <v>17.014700000000001</v>
      </c>
      <c r="P824" s="158"/>
      <c r="Q824" s="158">
        <v>13.679</v>
      </c>
      <c r="R824" s="158">
        <v>27.72</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44771</v>
      </c>
      <c r="E825" s="158">
        <v>15.4725</v>
      </c>
      <c r="F825" s="158">
        <v>1.4165000000000001</v>
      </c>
      <c r="G825" s="158">
        <v>3.7294999999999998</v>
      </c>
      <c r="H825" s="158">
        <v>2.2271999999999998</v>
      </c>
      <c r="I825" s="158">
        <v>6.6075999999999997</v>
      </c>
      <c r="J825" s="158">
        <v>8.9819999999999993</v>
      </c>
      <c r="K825" s="158">
        <v>-0.42030000000000001</v>
      </c>
      <c r="L825" s="158">
        <v>-0.83509999999999995</v>
      </c>
      <c r="M825" s="158">
        <v>-4.8132999999999999</v>
      </c>
      <c r="N825" s="158">
        <v>6.5350000000000001</v>
      </c>
      <c r="O825" s="158">
        <v>14.718999999999999</v>
      </c>
      <c r="P825" s="158"/>
      <c r="Q825" s="158">
        <v>11.357200000000001</v>
      </c>
      <c r="R825" s="158">
        <v>25.167000000000002</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44771</v>
      </c>
      <c r="E826" s="158">
        <v>49.977499999999999</v>
      </c>
      <c r="F826" s="158">
        <v>0.62539999999999996</v>
      </c>
      <c r="G826" s="158">
        <v>2.5495000000000001</v>
      </c>
      <c r="H826" s="158">
        <v>1.0379</v>
      </c>
      <c r="I826" s="158">
        <v>4.9042000000000003</v>
      </c>
      <c r="J826" s="158">
        <v>6.9837999999999996</v>
      </c>
      <c r="K826" s="158">
        <v>-1.4649000000000001</v>
      </c>
      <c r="L826" s="158">
        <v>-3.2345999999999999</v>
      </c>
      <c r="M826" s="158">
        <v>-5.9580000000000002</v>
      </c>
      <c r="N826" s="158">
        <v>3.0238999999999998</v>
      </c>
      <c r="O826" s="158">
        <v>24.738900000000001</v>
      </c>
      <c r="P826" s="158">
        <v>18.256699999999999</v>
      </c>
      <c r="Q826" s="158">
        <v>19.168600000000001</v>
      </c>
      <c r="R826" s="158">
        <v>28.4863</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44771</v>
      </c>
      <c r="E827" s="158">
        <v>46.911900000000003</v>
      </c>
      <c r="F827" s="158">
        <v>0.62219999999999998</v>
      </c>
      <c r="G827" s="158">
        <v>2.5398999999999998</v>
      </c>
      <c r="H827" s="158">
        <v>1.0161</v>
      </c>
      <c r="I827" s="158">
        <v>4.8586999999999998</v>
      </c>
      <c r="J827" s="158">
        <v>6.8849</v>
      </c>
      <c r="K827" s="158">
        <v>-1.7412000000000001</v>
      </c>
      <c r="L827" s="158">
        <v>-3.7488999999999999</v>
      </c>
      <c r="M827" s="158">
        <v>-6.6824000000000003</v>
      </c>
      <c r="N827" s="158">
        <v>1.9833000000000001</v>
      </c>
      <c r="O827" s="158">
        <v>23.542899999999999</v>
      </c>
      <c r="P827" s="158">
        <v>17.274899999999999</v>
      </c>
      <c r="Q827" s="158">
        <v>18.349399999999999</v>
      </c>
      <c r="R827" s="158">
        <v>27.1858</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44771</v>
      </c>
      <c r="E828" s="158">
        <v>27.45</v>
      </c>
      <c r="F828" s="158">
        <v>1.4037999999999999</v>
      </c>
      <c r="G828" s="158">
        <v>2.6168</v>
      </c>
      <c r="H828" s="158">
        <v>1.2168000000000001</v>
      </c>
      <c r="I828" s="158">
        <v>5.6989000000000001</v>
      </c>
      <c r="J828" s="158">
        <v>8.5409000000000006</v>
      </c>
      <c r="K828" s="158">
        <v>-0.93830000000000002</v>
      </c>
      <c r="L828" s="158">
        <v>-5.6700999999999997</v>
      </c>
      <c r="M828" s="158">
        <v>-6.6643999999999997</v>
      </c>
      <c r="N828" s="158">
        <v>0.4758</v>
      </c>
      <c r="O828" s="158">
        <v>26.411899999999999</v>
      </c>
      <c r="P828" s="158">
        <v>15.8386</v>
      </c>
      <c r="Q828" s="158">
        <v>14.603199999999999</v>
      </c>
      <c r="R828" s="158">
        <v>31.4345</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44771</v>
      </c>
      <c r="E829" s="158">
        <v>24.49</v>
      </c>
      <c r="F829" s="158">
        <v>1.3658999999999999</v>
      </c>
      <c r="G829" s="158">
        <v>2.5973999999999999</v>
      </c>
      <c r="H829" s="158">
        <v>1.1565000000000001</v>
      </c>
      <c r="I829" s="158">
        <v>5.6059000000000001</v>
      </c>
      <c r="J829" s="158">
        <v>8.3628</v>
      </c>
      <c r="K829" s="158">
        <v>-1.3295999999999999</v>
      </c>
      <c r="L829" s="158">
        <v>-6.4196</v>
      </c>
      <c r="M829" s="158">
        <v>-7.8631000000000002</v>
      </c>
      <c r="N829" s="158">
        <v>-1.3295999999999999</v>
      </c>
      <c r="O829" s="158">
        <v>24.055099999999999</v>
      </c>
      <c r="P829" s="158">
        <v>13.627800000000001</v>
      </c>
      <c r="Q829" s="158">
        <v>12.851599999999999</v>
      </c>
      <c r="R829" s="158">
        <v>28.941600000000001</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44771</v>
      </c>
      <c r="E830" s="158">
        <v>80.278800000000004</v>
      </c>
      <c r="F830" s="158">
        <v>1.0789</v>
      </c>
      <c r="G830" s="158">
        <v>3.0583999999999998</v>
      </c>
      <c r="H830" s="158">
        <v>2.0009999999999999</v>
      </c>
      <c r="I830" s="158">
        <v>5.5406000000000004</v>
      </c>
      <c r="J830" s="158">
        <v>7.4237000000000002</v>
      </c>
      <c r="K830" s="158">
        <v>-0.56320000000000003</v>
      </c>
      <c r="L830" s="158">
        <v>-0.89639999999999997</v>
      </c>
      <c r="M830" s="158">
        <v>-3.5371000000000001</v>
      </c>
      <c r="N830" s="158">
        <v>5.8857999999999997</v>
      </c>
      <c r="O830" s="158">
        <v>16.645600000000002</v>
      </c>
      <c r="P830" s="158">
        <v>11.942399999999999</v>
      </c>
      <c r="Q830" s="158">
        <v>16.238499999999998</v>
      </c>
      <c r="R830" s="158">
        <v>28.502500000000001</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44771</v>
      </c>
      <c r="E831" s="158">
        <v>73.719300000000004</v>
      </c>
      <c r="F831" s="158">
        <v>1.0766</v>
      </c>
      <c r="G831" s="158">
        <v>3.0512000000000001</v>
      </c>
      <c r="H831" s="158">
        <v>1.9843999999999999</v>
      </c>
      <c r="I831" s="158">
        <v>5.5061999999999998</v>
      </c>
      <c r="J831" s="158">
        <v>7.3486000000000002</v>
      </c>
      <c r="K831" s="158">
        <v>-0.76970000000000005</v>
      </c>
      <c r="L831" s="158">
        <v>-1.3504</v>
      </c>
      <c r="M831" s="158">
        <v>-4.2008999999999999</v>
      </c>
      <c r="N831" s="158">
        <v>4.9109999999999996</v>
      </c>
      <c r="O831" s="158">
        <v>15.5397</v>
      </c>
      <c r="P831" s="158">
        <v>10.836600000000001</v>
      </c>
      <c r="Q831" s="158">
        <v>12.565899999999999</v>
      </c>
      <c r="R831" s="158">
        <v>27.301100000000002</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44771</v>
      </c>
      <c r="E832" s="158">
        <v>15.4344</v>
      </c>
      <c r="F832" s="158">
        <v>1.1342000000000001</v>
      </c>
      <c r="G832" s="158">
        <v>2.9460999999999999</v>
      </c>
      <c r="H832" s="158">
        <v>1.6304000000000001</v>
      </c>
      <c r="I832" s="158">
        <v>6.5800999999999998</v>
      </c>
      <c r="J832" s="158">
        <v>10.2095</v>
      </c>
      <c r="K832" s="158">
        <v>2.3454000000000002</v>
      </c>
      <c r="L832" s="158">
        <v>-5.6300000000000003E-2</v>
      </c>
      <c r="M832" s="158">
        <v>-2.3368000000000002</v>
      </c>
      <c r="N832" s="158">
        <v>9.1487999999999996</v>
      </c>
      <c r="O832" s="158">
        <v>14.701700000000001</v>
      </c>
      <c r="P832" s="158"/>
      <c r="Q832" s="158">
        <v>11.980399999999999</v>
      </c>
      <c r="R832" s="158">
        <v>21.382300000000001</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44771</v>
      </c>
      <c r="E833" s="158">
        <v>14.3963</v>
      </c>
      <c r="F833" s="158">
        <v>1.1295999999999999</v>
      </c>
      <c r="G833" s="158">
        <v>2.9306999999999999</v>
      </c>
      <c r="H833" s="158">
        <v>1.5949</v>
      </c>
      <c r="I833" s="158">
        <v>6.5050999999999997</v>
      </c>
      <c r="J833" s="158">
        <v>10.0449</v>
      </c>
      <c r="K833" s="158">
        <v>1.8825000000000001</v>
      </c>
      <c r="L833" s="158">
        <v>-0.95830000000000004</v>
      </c>
      <c r="M833" s="158">
        <v>-3.6598999999999999</v>
      </c>
      <c r="N833" s="158">
        <v>7.1759000000000004</v>
      </c>
      <c r="O833" s="158">
        <v>12.633100000000001</v>
      </c>
      <c r="P833" s="158"/>
      <c r="Q833" s="158">
        <v>9.9659999999999993</v>
      </c>
      <c r="R833" s="158">
        <v>19.1951</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44771</v>
      </c>
      <c r="E834" s="158">
        <v>16.326000000000001</v>
      </c>
      <c r="F834" s="158">
        <v>1.1938</v>
      </c>
      <c r="G834" s="158">
        <v>2.9641999999999999</v>
      </c>
      <c r="H834" s="158">
        <v>1.405</v>
      </c>
      <c r="I834" s="158">
        <v>5.3630000000000004</v>
      </c>
      <c r="J834" s="158">
        <v>7.6933999999999996</v>
      </c>
      <c r="K834" s="158">
        <v>-0.54339999999999999</v>
      </c>
      <c r="L834" s="158">
        <v>-1.3552999999999999</v>
      </c>
      <c r="M834" s="158">
        <v>-4.6856999999999998</v>
      </c>
      <c r="N834" s="158">
        <v>4.6955</v>
      </c>
      <c r="O834" s="158">
        <v>16.588699999999999</v>
      </c>
      <c r="P834" s="158"/>
      <c r="Q834" s="158">
        <v>13.4076</v>
      </c>
      <c r="R834" s="158">
        <v>22.569700000000001</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44771</v>
      </c>
      <c r="E835" s="158">
        <v>15.280799999999999</v>
      </c>
      <c r="F835" s="158">
        <v>1.1893</v>
      </c>
      <c r="G835" s="158">
        <v>2.9523000000000001</v>
      </c>
      <c r="H835" s="158">
        <v>1.3773</v>
      </c>
      <c r="I835" s="158">
        <v>5.3056999999999999</v>
      </c>
      <c r="J835" s="158">
        <v>7.5704000000000002</v>
      </c>
      <c r="K835" s="158">
        <v>-0.88919999999999999</v>
      </c>
      <c r="L835" s="158">
        <v>-2.0335999999999999</v>
      </c>
      <c r="M835" s="158">
        <v>-5.6722999999999999</v>
      </c>
      <c r="N835" s="158">
        <v>3.2458999999999998</v>
      </c>
      <c r="O835" s="158">
        <v>14.7287</v>
      </c>
      <c r="P835" s="158"/>
      <c r="Q835" s="158">
        <v>11.4979</v>
      </c>
      <c r="R835" s="158">
        <v>20.782599999999999</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44771</v>
      </c>
      <c r="E836" s="158">
        <v>152.27000000000001</v>
      </c>
      <c r="F836" s="158">
        <v>1.3376999999999999</v>
      </c>
      <c r="G836" s="158">
        <v>2.7324000000000002</v>
      </c>
      <c r="H836" s="158">
        <v>1.6420999999999999</v>
      </c>
      <c r="I836" s="158">
        <v>5.1153000000000004</v>
      </c>
      <c r="J836" s="158">
        <v>10.7982</v>
      </c>
      <c r="K836" s="158">
        <v>-3.1053000000000002</v>
      </c>
      <c r="L836" s="158">
        <v>-5.2499999999999998E-2</v>
      </c>
      <c r="M836" s="158">
        <v>-2.4159999999999999</v>
      </c>
      <c r="N836" s="158">
        <v>5.4355000000000002</v>
      </c>
      <c r="O836" s="158">
        <v>11.671200000000001</v>
      </c>
      <c r="P836" s="158">
        <v>5.7209000000000003</v>
      </c>
      <c r="Q836" s="158">
        <v>9.4680999999999997</v>
      </c>
      <c r="R836" s="158">
        <v>21.457799999999999</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44771</v>
      </c>
      <c r="E837" s="158">
        <v>146.6</v>
      </c>
      <c r="F837" s="158">
        <v>1.3411</v>
      </c>
      <c r="G837" s="158">
        <v>2.7330000000000001</v>
      </c>
      <c r="H837" s="158">
        <v>1.6432</v>
      </c>
      <c r="I837" s="158">
        <v>5.1196999999999999</v>
      </c>
      <c r="J837" s="158">
        <v>10.792</v>
      </c>
      <c r="K837" s="158">
        <v>-3.1128</v>
      </c>
      <c r="L837" s="158">
        <v>-7.4999999999999997E-2</v>
      </c>
      <c r="M837" s="158">
        <v>-2.4422999999999999</v>
      </c>
      <c r="N837" s="158">
        <v>5.3917999999999999</v>
      </c>
      <c r="O837" s="158">
        <v>11.582800000000001</v>
      </c>
      <c r="P837" s="158">
        <v>5.6142000000000003</v>
      </c>
      <c r="Q837" s="158">
        <v>9.8741000000000003</v>
      </c>
      <c r="R837" s="158">
        <v>21.400600000000001</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44771</v>
      </c>
      <c r="E838" s="158">
        <v>34.68</v>
      </c>
      <c r="F838" s="158">
        <v>1.0195000000000001</v>
      </c>
      <c r="G838" s="158">
        <v>3.1836000000000002</v>
      </c>
      <c r="H838" s="158">
        <v>1.97</v>
      </c>
      <c r="I838" s="158">
        <v>5.4103000000000003</v>
      </c>
      <c r="J838" s="158">
        <v>8.8854000000000006</v>
      </c>
      <c r="K838" s="158">
        <v>5.7700000000000001E-2</v>
      </c>
      <c r="L838" s="158">
        <v>-1.1121000000000001</v>
      </c>
      <c r="M838" s="158">
        <v>-5.0382999999999996</v>
      </c>
      <c r="N838" s="158">
        <v>4.9637000000000002</v>
      </c>
      <c r="O838" s="158">
        <v>20.8065</v>
      </c>
      <c r="P838" s="158">
        <v>13.060499999999999</v>
      </c>
      <c r="Q838" s="158">
        <v>12.8551</v>
      </c>
      <c r="R838" s="158">
        <v>28.2638</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44771</v>
      </c>
      <c r="E839" s="158">
        <v>32.24</v>
      </c>
      <c r="F839" s="158">
        <v>1.0024999999999999</v>
      </c>
      <c r="G839" s="158">
        <v>3.2010000000000001</v>
      </c>
      <c r="H839" s="158">
        <v>1.9608000000000001</v>
      </c>
      <c r="I839" s="158">
        <v>5.3939000000000004</v>
      </c>
      <c r="J839" s="158">
        <v>8.7719000000000005</v>
      </c>
      <c r="K839" s="158">
        <v>-0.2167</v>
      </c>
      <c r="L839" s="158">
        <v>-1.6773</v>
      </c>
      <c r="M839" s="158">
        <v>-5.8411</v>
      </c>
      <c r="N839" s="158">
        <v>3.8660000000000001</v>
      </c>
      <c r="O839" s="158">
        <v>19.761099999999999</v>
      </c>
      <c r="P839" s="158">
        <v>12.2371</v>
      </c>
      <c r="Q839" s="158">
        <v>11.0777</v>
      </c>
      <c r="R839" s="158">
        <v>27.091699999999999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44771</v>
      </c>
      <c r="E840" s="158">
        <v>248.36349999999999</v>
      </c>
      <c r="F840" s="158">
        <v>1.3758999999999999</v>
      </c>
      <c r="G840" s="158">
        <v>4.6650999999999998</v>
      </c>
      <c r="H840" s="158">
        <v>3.0861999999999998</v>
      </c>
      <c r="I840" s="158">
        <v>7.0951000000000004</v>
      </c>
      <c r="J840" s="158">
        <v>10.624700000000001</v>
      </c>
      <c r="K840" s="158">
        <v>-0.98750000000000004</v>
      </c>
      <c r="L840" s="158">
        <v>-4.2102000000000004</v>
      </c>
      <c r="M840" s="158">
        <v>-10.4184</v>
      </c>
      <c r="N840" s="158">
        <v>-0.90339999999999998</v>
      </c>
      <c r="O840" s="158">
        <v>21.660599999999999</v>
      </c>
      <c r="P840" s="158">
        <v>14.5908</v>
      </c>
      <c r="Q840" s="158">
        <v>15.3324</v>
      </c>
      <c r="R840" s="158">
        <v>28.197700000000001</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44771</v>
      </c>
      <c r="E841" s="158">
        <v>218.07199279447099</v>
      </c>
      <c r="F841" s="158">
        <v>1.3758999999999999</v>
      </c>
      <c r="G841" s="158">
        <v>4.6650999999999998</v>
      </c>
      <c r="H841" s="158">
        <v>3.0861999999999998</v>
      </c>
      <c r="I841" s="158">
        <v>7.0951000000000004</v>
      </c>
      <c r="J841" s="158">
        <v>10.6248</v>
      </c>
      <c r="K841" s="158">
        <v>-0.98760000000000003</v>
      </c>
      <c r="L841" s="158">
        <v>-4.2102000000000004</v>
      </c>
      <c r="M841" s="158">
        <v>-10.4184</v>
      </c>
      <c r="N841" s="158">
        <v>-0.9</v>
      </c>
      <c r="O841" s="158">
        <v>21.524899999999999</v>
      </c>
      <c r="P841" s="158">
        <v>14.440099999999999</v>
      </c>
      <c r="Q841" s="158">
        <v>15.2464</v>
      </c>
      <c r="R841" s="158">
        <v>28.2</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44771</v>
      </c>
      <c r="E842" s="158">
        <v>236.6138</v>
      </c>
      <c r="F842" s="158">
        <v>1.3735999999999999</v>
      </c>
      <c r="G842" s="158">
        <v>4.6573000000000002</v>
      </c>
      <c r="H842" s="158">
        <v>3.0701000000000001</v>
      </c>
      <c r="I842" s="158">
        <v>7.0609000000000002</v>
      </c>
      <c r="J842" s="158">
        <v>10.548299999999999</v>
      </c>
      <c r="K842" s="158">
        <v>-1.1982999999999999</v>
      </c>
      <c r="L842" s="158">
        <v>-4.6273999999999997</v>
      </c>
      <c r="M842" s="158">
        <v>-10.996499999999999</v>
      </c>
      <c r="N842" s="158">
        <v>-1.7465999999999999</v>
      </c>
      <c r="O842" s="158">
        <v>20.777699999999999</v>
      </c>
      <c r="P842" s="158">
        <v>13.8688</v>
      </c>
      <c r="Q842" s="158">
        <v>15.117699999999999</v>
      </c>
      <c r="R842" s="158">
        <v>27.183800000000002</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44771</v>
      </c>
      <c r="E843" s="158">
        <v>378.857104090745</v>
      </c>
      <c r="F843" s="158">
        <v>1.3735999999999999</v>
      </c>
      <c r="G843" s="158">
        <v>4.6573000000000002</v>
      </c>
      <c r="H843" s="158">
        <v>3.07</v>
      </c>
      <c r="I843" s="158">
        <v>7.0609000000000002</v>
      </c>
      <c r="J843" s="158">
        <v>10.548299999999999</v>
      </c>
      <c r="K843" s="158">
        <v>-1.1982999999999999</v>
      </c>
      <c r="L843" s="158">
        <v>-4.6273999999999997</v>
      </c>
      <c r="M843" s="158">
        <v>-10.996499999999999</v>
      </c>
      <c r="N843" s="158">
        <v>-1.7468999999999999</v>
      </c>
      <c r="O843" s="158">
        <v>20.6372</v>
      </c>
      <c r="P843" s="158">
        <v>13.714</v>
      </c>
      <c r="Q843" s="158">
        <v>12.7818</v>
      </c>
      <c r="R843" s="158">
        <v>27.183499999999999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1.1693333333333331</v>
      </c>
      <c r="G844" s="160">
        <v>3.4019777777777782</v>
      </c>
      <c r="H844" s="160">
        <v>2.1671388888888887</v>
      </c>
      <c r="I844" s="160">
        <v>6.1813185185185189</v>
      </c>
      <c r="J844" s="160">
        <v>9.4817925925925923</v>
      </c>
      <c r="K844" s="160">
        <v>7.8957407407407504E-2</v>
      </c>
      <c r="L844" s="160">
        <v>-2.0483648148148146</v>
      </c>
      <c r="M844" s="160">
        <v>-4.7187888888888878</v>
      </c>
      <c r="N844" s="160">
        <v>4.2317277777777766</v>
      </c>
      <c r="O844" s="160">
        <v>17.326276923076929</v>
      </c>
      <c r="P844" s="160">
        <v>11.388049999999998</v>
      </c>
      <c r="Q844" s="160">
        <v>15.174003703703704</v>
      </c>
      <c r="R844" s="160">
        <v>26.181137037037033</v>
      </c>
    </row>
    <row r="845" spans="1:34" x14ac:dyDescent="0.3">
      <c r="A845" s="159" t="s">
        <v>407</v>
      </c>
      <c r="B845" s="154"/>
      <c r="C845" s="154"/>
      <c r="D845" s="154"/>
      <c r="E845" s="154"/>
      <c r="F845" s="160">
        <v>1.20095</v>
      </c>
      <c r="G845" s="160">
        <v>3.2769500000000003</v>
      </c>
      <c r="H845" s="160">
        <v>2.2154499999999997</v>
      </c>
      <c r="I845" s="160">
        <v>6.3620999999999999</v>
      </c>
      <c r="J845" s="160">
        <v>9.4170999999999996</v>
      </c>
      <c r="K845" s="160">
        <v>-0.25605</v>
      </c>
      <c r="L845" s="160">
        <v>-2.2841499999999999</v>
      </c>
      <c r="M845" s="160">
        <v>-4.4127999999999998</v>
      </c>
      <c r="N845" s="160">
        <v>4.3342499999999999</v>
      </c>
      <c r="O845" s="160">
        <v>17.113800000000001</v>
      </c>
      <c r="P845" s="160">
        <v>11.71095</v>
      </c>
      <c r="Q845" s="160">
        <v>14.598700000000001</v>
      </c>
      <c r="R845" s="160">
        <v>26.93365</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44771</v>
      </c>
      <c r="E848" s="158">
        <v>280.6995</v>
      </c>
      <c r="F848" s="158">
        <v>8.9093999999999998</v>
      </c>
      <c r="G848" s="158">
        <v>8.3495000000000008</v>
      </c>
      <c r="H848" s="158">
        <v>5.9995000000000003</v>
      </c>
      <c r="I848" s="158">
        <v>3.89</v>
      </c>
      <c r="J848" s="158">
        <v>7.2111999999999998</v>
      </c>
      <c r="K848" s="158">
        <v>2.9327000000000001</v>
      </c>
      <c r="L848" s="158">
        <v>3.7985000000000002</v>
      </c>
      <c r="M848" s="158">
        <v>3.6577999999999999</v>
      </c>
      <c r="N848" s="158">
        <v>3.5891999999999999</v>
      </c>
      <c r="O848" s="158">
        <v>5.9237000000000002</v>
      </c>
      <c r="P848" s="158">
        <v>6.5674000000000001</v>
      </c>
      <c r="Q848" s="158">
        <v>8.0341000000000005</v>
      </c>
      <c r="R848" s="158">
        <v>4.2885999999999997</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44771</v>
      </c>
      <c r="E849" s="158">
        <v>286.6293</v>
      </c>
      <c r="F849" s="158">
        <v>9.1199999999999992</v>
      </c>
      <c r="G849" s="158">
        <v>8.5718999999999994</v>
      </c>
      <c r="H849" s="158">
        <v>6.2253999999999996</v>
      </c>
      <c r="I849" s="158">
        <v>4.1223999999999998</v>
      </c>
      <c r="J849" s="158">
        <v>7.4566999999999997</v>
      </c>
      <c r="K849" s="158">
        <v>3.1861000000000002</v>
      </c>
      <c r="L849" s="158">
        <v>4.0526999999999997</v>
      </c>
      <c r="M849" s="158">
        <v>3.9030999999999998</v>
      </c>
      <c r="N849" s="158">
        <v>3.8239999999999998</v>
      </c>
      <c r="O849" s="158">
        <v>6.1334999999999997</v>
      </c>
      <c r="P849" s="158">
        <v>6.8003</v>
      </c>
      <c r="Q849" s="158">
        <v>8.0510000000000002</v>
      </c>
      <c r="R849" s="158">
        <v>4.4901</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44771</v>
      </c>
      <c r="E850" s="158">
        <v>10.521699999999999</v>
      </c>
      <c r="F850" s="158">
        <v>-0.69379999999999997</v>
      </c>
      <c r="G850" s="158">
        <v>-2.7746</v>
      </c>
      <c r="H850" s="158">
        <v>1.1400999999999999</v>
      </c>
      <c r="I850" s="158">
        <v>-0.1487</v>
      </c>
      <c r="J850" s="158">
        <v>4.2004000000000001</v>
      </c>
      <c r="K850" s="158">
        <v>1.1276999999999999</v>
      </c>
      <c r="L850" s="158">
        <v>1.3567</v>
      </c>
      <c r="M850" s="158">
        <v>1.0165999999999999</v>
      </c>
      <c r="N850" s="158">
        <v>2.6657999999999999</v>
      </c>
      <c r="O850" s="158"/>
      <c r="P850" s="158"/>
      <c r="Q850" s="158">
        <v>3.8054000000000001</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44771</v>
      </c>
      <c r="E851" s="158">
        <v>10.4819</v>
      </c>
      <c r="F851" s="158">
        <v>-0.69640000000000002</v>
      </c>
      <c r="G851" s="158">
        <v>-3.0171999999999999</v>
      </c>
      <c r="H851" s="158">
        <v>0.8458</v>
      </c>
      <c r="I851" s="158">
        <v>-0.42280000000000001</v>
      </c>
      <c r="J851" s="158">
        <v>3.9359999999999999</v>
      </c>
      <c r="K851" s="158">
        <v>0.85509999999999997</v>
      </c>
      <c r="L851" s="158">
        <v>1.0888</v>
      </c>
      <c r="M851" s="158">
        <v>0.74129999999999996</v>
      </c>
      <c r="N851" s="158">
        <v>2.3883000000000001</v>
      </c>
      <c r="O851" s="158"/>
      <c r="P851" s="158"/>
      <c r="Q851" s="158">
        <v>3.5169000000000001</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44771</v>
      </c>
      <c r="E852" s="158">
        <v>32.682299999999998</v>
      </c>
      <c r="F852" s="158">
        <v>7.5959000000000003</v>
      </c>
      <c r="G852" s="158">
        <v>10.6563</v>
      </c>
      <c r="H852" s="158">
        <v>6.0217999999999998</v>
      </c>
      <c r="I852" s="158">
        <v>5.0354000000000001</v>
      </c>
      <c r="J852" s="158">
        <v>7.1295999999999999</v>
      </c>
      <c r="K852" s="158">
        <v>1.6253</v>
      </c>
      <c r="L852" s="158">
        <v>2.3780999999999999</v>
      </c>
      <c r="M852" s="158">
        <v>2.2063999999999999</v>
      </c>
      <c r="N852" s="158">
        <v>2.6638000000000002</v>
      </c>
      <c r="O852" s="158">
        <v>4.6055999999999999</v>
      </c>
      <c r="P852" s="158">
        <v>5.4530000000000003</v>
      </c>
      <c r="Q852" s="158">
        <v>5.7229999999999999</v>
      </c>
      <c r="R852" s="158">
        <v>3.5667</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44771</v>
      </c>
      <c r="E853" s="158">
        <v>34.930500000000002</v>
      </c>
      <c r="F853" s="158">
        <v>8.2568000000000001</v>
      </c>
      <c r="G853" s="158">
        <v>11.3306</v>
      </c>
      <c r="H853" s="158">
        <v>6.7111000000000001</v>
      </c>
      <c r="I853" s="158">
        <v>5.7373000000000003</v>
      </c>
      <c r="J853" s="158">
        <v>7.8277999999999999</v>
      </c>
      <c r="K853" s="158">
        <v>2.3226</v>
      </c>
      <c r="L853" s="158">
        <v>3.0727000000000002</v>
      </c>
      <c r="M853" s="158">
        <v>2.8929</v>
      </c>
      <c r="N853" s="158">
        <v>3.3584000000000001</v>
      </c>
      <c r="O853" s="158">
        <v>5.2961</v>
      </c>
      <c r="P853" s="158">
        <v>6.0998000000000001</v>
      </c>
      <c r="Q853" s="158">
        <v>6.6924000000000001</v>
      </c>
      <c r="R853" s="158">
        <v>4.2622</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44771</v>
      </c>
      <c r="E854" s="158">
        <v>39.880200000000002</v>
      </c>
      <c r="F854" s="158">
        <v>7.6896000000000004</v>
      </c>
      <c r="G854" s="158">
        <v>9.5259999999999998</v>
      </c>
      <c r="H854" s="158">
        <v>6.1</v>
      </c>
      <c r="I854" s="158">
        <v>5.6605999999999996</v>
      </c>
      <c r="J854" s="158">
        <v>8.4108000000000001</v>
      </c>
      <c r="K854" s="158">
        <v>1.7293000000000001</v>
      </c>
      <c r="L854" s="158">
        <v>2.5844999999999998</v>
      </c>
      <c r="M854" s="158">
        <v>2.6431</v>
      </c>
      <c r="N854" s="158">
        <v>3.0876999999999999</v>
      </c>
      <c r="O854" s="158">
        <v>6.0883000000000003</v>
      </c>
      <c r="P854" s="158">
        <v>6.5849000000000002</v>
      </c>
      <c r="Q854" s="158">
        <v>7.7801999999999998</v>
      </c>
      <c r="R854" s="158">
        <v>4.5603999999999996</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44771</v>
      </c>
      <c r="E855" s="158">
        <v>40.409999999999997</v>
      </c>
      <c r="F855" s="158">
        <v>7.8598999999999997</v>
      </c>
      <c r="G855" s="158">
        <v>9.7025000000000006</v>
      </c>
      <c r="H855" s="158">
        <v>6.3174000000000001</v>
      </c>
      <c r="I855" s="158">
        <v>5.8777999999999997</v>
      </c>
      <c r="J855" s="158">
        <v>8.6295000000000002</v>
      </c>
      <c r="K855" s="158">
        <v>1.9509000000000001</v>
      </c>
      <c r="L855" s="158">
        <v>2.8229000000000002</v>
      </c>
      <c r="M855" s="158">
        <v>2.8883000000000001</v>
      </c>
      <c r="N855" s="158">
        <v>3.3382000000000001</v>
      </c>
      <c r="O855" s="158">
        <v>6.32</v>
      </c>
      <c r="P855" s="158">
        <v>6.7900999999999998</v>
      </c>
      <c r="Q855" s="158">
        <v>7.8296000000000001</v>
      </c>
      <c r="R855" s="158">
        <v>4.8185000000000002</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44771</v>
      </c>
      <c r="E856" s="158">
        <v>338.02679999999998</v>
      </c>
      <c r="F856" s="158">
        <v>-14.9922</v>
      </c>
      <c r="G856" s="158">
        <v>15.4391</v>
      </c>
      <c r="H856" s="158">
        <v>6.5903999999999998</v>
      </c>
      <c r="I856" s="158">
        <v>4.7327000000000004</v>
      </c>
      <c r="J856" s="158">
        <v>12.360900000000001</v>
      </c>
      <c r="K856" s="158">
        <v>0.3654</v>
      </c>
      <c r="L856" s="158">
        <v>1.0611999999999999</v>
      </c>
      <c r="M856" s="158">
        <v>0.8679</v>
      </c>
      <c r="N856" s="158">
        <v>1.9796</v>
      </c>
      <c r="O856" s="158">
        <v>5.7944000000000004</v>
      </c>
      <c r="P856" s="158">
        <v>6.1478999999999999</v>
      </c>
      <c r="Q856" s="158">
        <v>7.5625</v>
      </c>
      <c r="R856" s="158">
        <v>4.0869</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44771</v>
      </c>
      <c r="E857" s="158">
        <v>362.24610000000001</v>
      </c>
      <c r="F857" s="158">
        <v>-14.292299999999999</v>
      </c>
      <c r="G857" s="158">
        <v>16.139700000000001</v>
      </c>
      <c r="H857" s="158">
        <v>7.2907999999999999</v>
      </c>
      <c r="I857" s="158">
        <v>5.4336000000000002</v>
      </c>
      <c r="J857" s="158">
        <v>13.068099999999999</v>
      </c>
      <c r="K857" s="158">
        <v>1.0740000000000001</v>
      </c>
      <c r="L857" s="158">
        <v>1.7798</v>
      </c>
      <c r="M857" s="158">
        <v>1.5902000000000001</v>
      </c>
      <c r="N857" s="158">
        <v>2.7132999999999998</v>
      </c>
      <c r="O857" s="158">
        <v>6.5625999999999998</v>
      </c>
      <c r="P857" s="158">
        <v>6.9409000000000001</v>
      </c>
      <c r="Q857" s="158">
        <v>8.1796000000000006</v>
      </c>
      <c r="R857" s="158">
        <v>4.8373999999999997</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44771</v>
      </c>
      <c r="E858" s="158">
        <v>10.553900000000001</v>
      </c>
      <c r="F858" s="158">
        <v>15.2235</v>
      </c>
      <c r="G858" s="158">
        <v>11.6546</v>
      </c>
      <c r="H858" s="158">
        <v>6.9260999999999999</v>
      </c>
      <c r="I858" s="158">
        <v>6.9600999999999997</v>
      </c>
      <c r="J858" s="158">
        <v>7.8198999999999996</v>
      </c>
      <c r="K858" s="158">
        <v>2.8976999999999999</v>
      </c>
      <c r="L858" s="158">
        <v>3.3677000000000001</v>
      </c>
      <c r="M858" s="158">
        <v>3.4422000000000001</v>
      </c>
      <c r="N858" s="158">
        <v>3.4807999999999999</v>
      </c>
      <c r="O858" s="158"/>
      <c r="P858" s="158"/>
      <c r="Q858" s="158">
        <v>3.8117999999999999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44771</v>
      </c>
      <c r="E859" s="158">
        <v>10.48</v>
      </c>
      <c r="F859" s="158">
        <v>14.633699999999999</v>
      </c>
      <c r="G859" s="158">
        <v>11.1553</v>
      </c>
      <c r="H859" s="158">
        <v>6.4263000000000003</v>
      </c>
      <c r="I859" s="158">
        <v>6.4592000000000001</v>
      </c>
      <c r="J859" s="158">
        <v>7.3346999999999998</v>
      </c>
      <c r="K859" s="158">
        <v>2.4102999999999999</v>
      </c>
      <c r="L859" s="158">
        <v>2.8668</v>
      </c>
      <c r="M859" s="158">
        <v>2.9401000000000002</v>
      </c>
      <c r="N859" s="158">
        <v>2.9752999999999998</v>
      </c>
      <c r="O859" s="158"/>
      <c r="P859" s="158"/>
      <c r="Q859" s="158">
        <v>3.3068</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44771</v>
      </c>
      <c r="E860" s="158">
        <v>1229.7950000000001</v>
      </c>
      <c r="F860" s="158">
        <v>13.731999999999999</v>
      </c>
      <c r="G860" s="158">
        <v>14.4207</v>
      </c>
      <c r="H860" s="158">
        <v>10.6496</v>
      </c>
      <c r="I860" s="158">
        <v>6.1140999999999996</v>
      </c>
      <c r="J860" s="158">
        <v>10.2057</v>
      </c>
      <c r="K860" s="158">
        <v>0.67190000000000005</v>
      </c>
      <c r="L860" s="158">
        <v>1.8668</v>
      </c>
      <c r="M860" s="158">
        <v>2.3605999999999998</v>
      </c>
      <c r="N860" s="158">
        <v>3.1905999999999999</v>
      </c>
      <c r="O860" s="158">
        <v>6.5709999999999997</v>
      </c>
      <c r="P860" s="158"/>
      <c r="Q860" s="158">
        <v>6.6539000000000001</v>
      </c>
      <c r="R860" s="158">
        <v>4.7484000000000002</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44771</v>
      </c>
      <c r="E861" s="158">
        <v>1215.6596</v>
      </c>
      <c r="F861" s="158">
        <v>13.3329</v>
      </c>
      <c r="G861" s="158">
        <v>14.0197</v>
      </c>
      <c r="H861" s="158">
        <v>10.248699999999999</v>
      </c>
      <c r="I861" s="158">
        <v>5.7130999999999998</v>
      </c>
      <c r="J861" s="158">
        <v>9.8023000000000007</v>
      </c>
      <c r="K861" s="158">
        <v>0.27129999999999999</v>
      </c>
      <c r="L861" s="158">
        <v>1.4634</v>
      </c>
      <c r="M861" s="158">
        <v>1.954</v>
      </c>
      <c r="N861" s="158">
        <v>2.7791000000000001</v>
      </c>
      <c r="O861" s="158">
        <v>6.1763000000000003</v>
      </c>
      <c r="P861" s="158"/>
      <c r="Q861" s="158">
        <v>6.2706</v>
      </c>
      <c r="R861" s="158">
        <v>4.3303000000000003</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44771</v>
      </c>
      <c r="E862" s="158">
        <v>36.4176</v>
      </c>
      <c r="F862" s="158">
        <v>9.2231000000000005</v>
      </c>
      <c r="G862" s="158">
        <v>5.5148999999999999</v>
      </c>
      <c r="H862" s="158">
        <v>4.1269</v>
      </c>
      <c r="I862" s="158">
        <v>3.0891999999999999</v>
      </c>
      <c r="J862" s="158">
        <v>6.6003999999999996</v>
      </c>
      <c r="K862" s="158">
        <v>1.8056000000000001</v>
      </c>
      <c r="L862" s="158">
        <v>2.4329000000000001</v>
      </c>
      <c r="M862" s="158">
        <v>2.6875</v>
      </c>
      <c r="N862" s="158">
        <v>2.8586</v>
      </c>
      <c r="O862" s="158">
        <v>6.5899000000000001</v>
      </c>
      <c r="P862" s="158">
        <v>6.5132000000000003</v>
      </c>
      <c r="Q862" s="158">
        <v>7.4809999999999999</v>
      </c>
      <c r="R862" s="158">
        <v>4.274</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44771</v>
      </c>
      <c r="E863" s="158">
        <v>37.981200000000001</v>
      </c>
      <c r="F863" s="158">
        <v>9.5164000000000009</v>
      </c>
      <c r="G863" s="158">
        <v>5.8329000000000004</v>
      </c>
      <c r="H863" s="158">
        <v>4.4519000000000002</v>
      </c>
      <c r="I863" s="158">
        <v>3.4159999999999999</v>
      </c>
      <c r="J863" s="158">
        <v>6.9295999999999998</v>
      </c>
      <c r="K863" s="158">
        <v>2.1371000000000002</v>
      </c>
      <c r="L863" s="158">
        <v>2.7669999999999999</v>
      </c>
      <c r="M863" s="158">
        <v>3.0242</v>
      </c>
      <c r="N863" s="158">
        <v>3.1983000000000001</v>
      </c>
      <c r="O863" s="158">
        <v>6.9729999999999999</v>
      </c>
      <c r="P863" s="158">
        <v>6.9349999999999996</v>
      </c>
      <c r="Q863" s="158">
        <v>8.0266000000000002</v>
      </c>
      <c r="R863" s="158">
        <v>4.6247999999999996</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44771</v>
      </c>
      <c r="E864" s="158">
        <v>10.772500000000001</v>
      </c>
      <c r="F864" s="158">
        <v>26.1082</v>
      </c>
      <c r="G864" s="158">
        <v>13.0022</v>
      </c>
      <c r="H864" s="158">
        <v>8.6786999999999992</v>
      </c>
      <c r="I864" s="158">
        <v>6.4050000000000002</v>
      </c>
      <c r="J864" s="158">
        <v>8.9309999999999992</v>
      </c>
      <c r="K864" s="158">
        <v>3.8378999999999999</v>
      </c>
      <c r="L864" s="158">
        <v>3.7320000000000002</v>
      </c>
      <c r="M864" s="158">
        <v>3.4462999999999999</v>
      </c>
      <c r="N864" s="158">
        <v>3.8523000000000001</v>
      </c>
      <c r="O864" s="158"/>
      <c r="P864" s="158"/>
      <c r="Q864" s="158">
        <v>4.3350999999999997</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44771</v>
      </c>
      <c r="E865" s="158">
        <v>10.7341</v>
      </c>
      <c r="F865" s="158">
        <v>26.201699999999999</v>
      </c>
      <c r="G865" s="158">
        <v>12.8216</v>
      </c>
      <c r="H865" s="158">
        <v>8.4661000000000008</v>
      </c>
      <c r="I865" s="158">
        <v>6.2083000000000004</v>
      </c>
      <c r="J865" s="158">
        <v>8.7332000000000001</v>
      </c>
      <c r="K865" s="158">
        <v>3.6347999999999998</v>
      </c>
      <c r="L865" s="158">
        <v>3.5266999999999999</v>
      </c>
      <c r="M865" s="158">
        <v>3.2404000000000002</v>
      </c>
      <c r="N865" s="158">
        <v>3.6429999999999998</v>
      </c>
      <c r="O865" s="158"/>
      <c r="P865" s="158"/>
      <c r="Q865" s="158">
        <v>4.1227999999999998</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44771</v>
      </c>
      <c r="E866" s="158">
        <v>1270.2807</v>
      </c>
      <c r="F866" s="158">
        <v>0.79879999999999995</v>
      </c>
      <c r="G866" s="158">
        <v>2.1372</v>
      </c>
      <c r="H866" s="158">
        <v>3.9443999999999999</v>
      </c>
      <c r="I866" s="158">
        <v>3.3643000000000001</v>
      </c>
      <c r="J866" s="158">
        <v>6.0213999999999999</v>
      </c>
      <c r="K866" s="158">
        <v>2.9944999999999999</v>
      </c>
      <c r="L866" s="158">
        <v>2.9054000000000002</v>
      </c>
      <c r="M866" s="158">
        <v>2.7995000000000001</v>
      </c>
      <c r="N866" s="158">
        <v>3.2555000000000001</v>
      </c>
      <c r="O866" s="158">
        <v>5.7629999999999999</v>
      </c>
      <c r="P866" s="158"/>
      <c r="Q866" s="158">
        <v>6.5913000000000004</v>
      </c>
      <c r="R866" s="158">
        <v>3.9878999999999998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44771</v>
      </c>
      <c r="E867" s="158">
        <v>1230.79</v>
      </c>
      <c r="F867" s="158">
        <v>0.30249999999999999</v>
      </c>
      <c r="G867" s="158">
        <v>1.6382000000000001</v>
      </c>
      <c r="H867" s="158">
        <v>3.4445000000000001</v>
      </c>
      <c r="I867" s="158">
        <v>2.8641000000000001</v>
      </c>
      <c r="J867" s="158">
        <v>5.5190999999999999</v>
      </c>
      <c r="K867" s="158">
        <v>2.4910999999999999</v>
      </c>
      <c r="L867" s="158">
        <v>2.3988</v>
      </c>
      <c r="M867" s="158">
        <v>2.29</v>
      </c>
      <c r="N867" s="158">
        <v>2.7088999999999999</v>
      </c>
      <c r="O867" s="158">
        <v>4.9314999999999998</v>
      </c>
      <c r="P867" s="158"/>
      <c r="Q867" s="158">
        <v>5.6969000000000003</v>
      </c>
      <c r="R867" s="158">
        <v>3.2507000000000001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7.3914850000000003</v>
      </c>
      <c r="G868" s="160">
        <v>8.8060550000000006</v>
      </c>
      <c r="H868" s="160">
        <v>6.0302750000000014</v>
      </c>
      <c r="I868" s="160">
        <v>4.5255849999999995</v>
      </c>
      <c r="J868" s="160">
        <v>7.9064150000000026</v>
      </c>
      <c r="K868" s="160">
        <v>2.0160650000000002</v>
      </c>
      <c r="L868" s="160">
        <v>2.5661700000000001</v>
      </c>
      <c r="M868" s="160">
        <v>2.5296200000000004</v>
      </c>
      <c r="N868" s="160">
        <v>3.0775350000000006</v>
      </c>
      <c r="O868" s="160">
        <v>5.9806357142857136</v>
      </c>
      <c r="P868" s="160">
        <v>6.48325</v>
      </c>
      <c r="Q868" s="160">
        <v>6.1735750000000005</v>
      </c>
      <c r="R868" s="160">
        <v>4.2947785714285711</v>
      </c>
    </row>
    <row r="869" spans="1:34" x14ac:dyDescent="0.3">
      <c r="A869" s="159" t="s">
        <v>407</v>
      </c>
      <c r="B869" s="154"/>
      <c r="C869" s="154"/>
      <c r="D869" s="154"/>
      <c r="E869" s="154"/>
      <c r="F869" s="160">
        <v>8.5831</v>
      </c>
      <c r="G869" s="160">
        <v>10.179400000000001</v>
      </c>
      <c r="H869" s="160">
        <v>6.2713999999999999</v>
      </c>
      <c r="I869" s="160">
        <v>5.2345000000000006</v>
      </c>
      <c r="J869" s="160">
        <v>7.6382999999999992</v>
      </c>
      <c r="K869" s="160">
        <v>2.044</v>
      </c>
      <c r="L869" s="160">
        <v>2.6757499999999999</v>
      </c>
      <c r="M869" s="160">
        <v>2.7435</v>
      </c>
      <c r="N869" s="160">
        <v>3.1391499999999999</v>
      </c>
      <c r="O869" s="160">
        <v>6.1109</v>
      </c>
      <c r="P869" s="160">
        <v>6.5761500000000002</v>
      </c>
      <c r="Q869" s="160">
        <v>6.6226000000000003</v>
      </c>
      <c r="R869" s="160">
        <v>4.30945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44771</v>
      </c>
      <c r="E872" s="158">
        <v>89.037400000000005</v>
      </c>
      <c r="F872" s="158">
        <v>1.2884</v>
      </c>
      <c r="G872" s="158">
        <v>3.5367999999999999</v>
      </c>
      <c r="H872" s="158">
        <v>2.0952999999999999</v>
      </c>
      <c r="I872" s="158">
        <v>5.8094999999999999</v>
      </c>
      <c r="J872" s="158">
        <v>8.4225999999999992</v>
      </c>
      <c r="K872" s="158">
        <v>0.88090000000000002</v>
      </c>
      <c r="L872" s="158">
        <v>-1.3789</v>
      </c>
      <c r="M872" s="158">
        <v>-4.6323999999999996</v>
      </c>
      <c r="N872" s="158">
        <v>6.5964999999999998</v>
      </c>
      <c r="O872" s="158">
        <v>15.3865</v>
      </c>
      <c r="P872" s="158">
        <v>9.8798999999999992</v>
      </c>
      <c r="Q872" s="158">
        <v>13.9238</v>
      </c>
      <c r="R872" s="158">
        <v>23.346900000000002</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44771</v>
      </c>
      <c r="E873" s="158">
        <v>97.470699999999994</v>
      </c>
      <c r="F873" s="158">
        <v>1.2916000000000001</v>
      </c>
      <c r="G873" s="158">
        <v>3.5464000000000002</v>
      </c>
      <c r="H873" s="158">
        <v>2.1168</v>
      </c>
      <c r="I873" s="158">
        <v>5.8521000000000001</v>
      </c>
      <c r="J873" s="158">
        <v>8.5158000000000005</v>
      </c>
      <c r="K873" s="158">
        <v>1.1298999999999999</v>
      </c>
      <c r="L873" s="158">
        <v>-0.92300000000000004</v>
      </c>
      <c r="M873" s="158">
        <v>-3.9733000000000001</v>
      </c>
      <c r="N873" s="158">
        <v>7.5698999999999996</v>
      </c>
      <c r="O873" s="158">
        <v>16.424499999999998</v>
      </c>
      <c r="P873" s="158">
        <v>10.944800000000001</v>
      </c>
      <c r="Q873" s="158">
        <v>14.689399999999999</v>
      </c>
      <c r="R873" s="158">
        <v>24.465299999999999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44771</v>
      </c>
      <c r="E874" s="158">
        <v>45.92</v>
      </c>
      <c r="F874" s="158">
        <v>1.3239000000000001</v>
      </c>
      <c r="G874" s="158">
        <v>5.6604000000000001</v>
      </c>
      <c r="H874" s="158">
        <v>4.1505999999999998</v>
      </c>
      <c r="I874" s="158">
        <v>7.6166</v>
      </c>
      <c r="J874" s="158">
        <v>11.8636</v>
      </c>
      <c r="K874" s="158">
        <v>-2.0268999999999999</v>
      </c>
      <c r="L874" s="158">
        <v>-3.6305999999999998</v>
      </c>
      <c r="M874" s="158">
        <v>-12.766</v>
      </c>
      <c r="N874" s="158">
        <v>-1.9432</v>
      </c>
      <c r="O874" s="158">
        <v>15.7737</v>
      </c>
      <c r="P874" s="158">
        <v>12.513999999999999</v>
      </c>
      <c r="Q874" s="158">
        <v>15.385899999999999</v>
      </c>
      <c r="R874" s="158">
        <v>21.1236</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44771</v>
      </c>
      <c r="E875" s="158">
        <v>40.94</v>
      </c>
      <c r="F875" s="158">
        <v>1.3366</v>
      </c>
      <c r="G875" s="158">
        <v>5.6516000000000002</v>
      </c>
      <c r="H875" s="158">
        <v>4.1464999999999996</v>
      </c>
      <c r="I875" s="158">
        <v>7.5670000000000002</v>
      </c>
      <c r="J875" s="158">
        <v>11.766299999999999</v>
      </c>
      <c r="K875" s="158">
        <v>-2.2911999999999999</v>
      </c>
      <c r="L875" s="158">
        <v>-4.1666999999999996</v>
      </c>
      <c r="M875" s="158">
        <v>-13.482699999999999</v>
      </c>
      <c r="N875" s="158">
        <v>-3.0316999999999998</v>
      </c>
      <c r="O875" s="158">
        <v>14.448</v>
      </c>
      <c r="P875" s="158">
        <v>11.1854</v>
      </c>
      <c r="Q875" s="158">
        <v>14.996</v>
      </c>
      <c r="R875" s="158">
        <v>19.748699999999999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44771</v>
      </c>
      <c r="E876" s="158">
        <v>15.423500000000001</v>
      </c>
      <c r="F876" s="158">
        <v>1.2473000000000001</v>
      </c>
      <c r="G876" s="158">
        <v>3.4329000000000001</v>
      </c>
      <c r="H876" s="158">
        <v>2.2717000000000001</v>
      </c>
      <c r="I876" s="158">
        <v>5.3136999999999999</v>
      </c>
      <c r="J876" s="158">
        <v>8.0947999999999993</v>
      </c>
      <c r="K876" s="158">
        <v>1.1137999999999999</v>
      </c>
      <c r="L876" s="158">
        <v>2.1829999999999998</v>
      </c>
      <c r="M876" s="158">
        <v>-1.4976</v>
      </c>
      <c r="N876" s="158">
        <v>8.2047000000000008</v>
      </c>
      <c r="O876" s="158">
        <v>16.910399999999999</v>
      </c>
      <c r="P876" s="158"/>
      <c r="Q876" s="158">
        <v>9.4191000000000003</v>
      </c>
      <c r="R876" s="158">
        <v>24.490500000000001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44771</v>
      </c>
      <c r="E877" s="158">
        <v>14.3735</v>
      </c>
      <c r="F877" s="158">
        <v>1.2432000000000001</v>
      </c>
      <c r="G877" s="158">
        <v>3.4190999999999998</v>
      </c>
      <c r="H877" s="158">
        <v>2.2385000000000002</v>
      </c>
      <c r="I877" s="158">
        <v>5.2455999999999996</v>
      </c>
      <c r="J877" s="158">
        <v>7.944</v>
      </c>
      <c r="K877" s="158">
        <v>0.69279999999999997</v>
      </c>
      <c r="L877" s="158">
        <v>1.3431999999999999</v>
      </c>
      <c r="M877" s="158">
        <v>-2.7042999999999999</v>
      </c>
      <c r="N877" s="158">
        <v>6.4387999999999996</v>
      </c>
      <c r="O877" s="158">
        <v>15.151199999999999</v>
      </c>
      <c r="P877" s="158"/>
      <c r="Q877" s="158">
        <v>7.8281000000000001</v>
      </c>
      <c r="R877" s="158">
        <v>22.5214</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44771</v>
      </c>
      <c r="E878" s="158">
        <v>35.195</v>
      </c>
      <c r="F878" s="158">
        <v>1.2718</v>
      </c>
      <c r="G878" s="158">
        <v>4.1056999999999997</v>
      </c>
      <c r="H878" s="158">
        <v>2.448</v>
      </c>
      <c r="I878" s="158">
        <v>6.5288000000000004</v>
      </c>
      <c r="J878" s="158">
        <v>11.154999999999999</v>
      </c>
      <c r="K878" s="158">
        <v>2.1715</v>
      </c>
      <c r="L878" s="158">
        <v>-2.8218999999999999</v>
      </c>
      <c r="M878" s="158">
        <v>-4.68</v>
      </c>
      <c r="N878" s="158">
        <v>-0.90380000000000005</v>
      </c>
      <c r="O878" s="158">
        <v>14.4871</v>
      </c>
      <c r="P878" s="158">
        <v>9.2556999999999992</v>
      </c>
      <c r="Q878" s="158">
        <v>12.832800000000001</v>
      </c>
      <c r="R878" s="158">
        <v>20.9664</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44771</v>
      </c>
      <c r="E879" s="158">
        <v>32.521000000000001</v>
      </c>
      <c r="F879" s="158">
        <v>1.2705</v>
      </c>
      <c r="G879" s="158">
        <v>4.0972</v>
      </c>
      <c r="H879" s="158">
        <v>2.4283000000000001</v>
      </c>
      <c r="I879" s="158">
        <v>6.4866000000000001</v>
      </c>
      <c r="J879" s="158">
        <v>11.057600000000001</v>
      </c>
      <c r="K879" s="158">
        <v>1.8988</v>
      </c>
      <c r="L879" s="158">
        <v>-3.3408000000000002</v>
      </c>
      <c r="M879" s="158">
        <v>-5.4429999999999996</v>
      </c>
      <c r="N879" s="158">
        <v>-1.9565999999999999</v>
      </c>
      <c r="O879" s="158">
        <v>13.268700000000001</v>
      </c>
      <c r="P879" s="158">
        <v>8.1762999999999995</v>
      </c>
      <c r="Q879" s="158">
        <v>10.1995</v>
      </c>
      <c r="R879" s="158">
        <v>19.685199999999998</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44771</v>
      </c>
      <c r="E880" s="158">
        <v>66.022800000000004</v>
      </c>
      <c r="F880" s="158">
        <v>0.94399999999999995</v>
      </c>
      <c r="G880" s="158">
        <v>2.7938000000000001</v>
      </c>
      <c r="H880" s="158">
        <v>1.6001000000000001</v>
      </c>
      <c r="I880" s="158">
        <v>5.9146000000000001</v>
      </c>
      <c r="J880" s="158">
        <v>9.9763999999999999</v>
      </c>
      <c r="K880" s="158">
        <v>3.4984999999999999</v>
      </c>
      <c r="L880" s="158">
        <v>-0.37419999999999998</v>
      </c>
      <c r="M880" s="158">
        <v>-0.75570000000000004</v>
      </c>
      <c r="N880" s="158">
        <v>9.3335000000000008</v>
      </c>
      <c r="O880" s="158">
        <v>18.171700000000001</v>
      </c>
      <c r="P880" s="158">
        <v>12.0801</v>
      </c>
      <c r="Q880" s="158">
        <v>13.390499999999999</v>
      </c>
      <c r="R880" s="158">
        <v>34.487900000000003</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44771</v>
      </c>
      <c r="E881" s="158">
        <v>72.583500000000001</v>
      </c>
      <c r="F881" s="158">
        <v>0.94599999999999995</v>
      </c>
      <c r="G881" s="158">
        <v>2.8006000000000002</v>
      </c>
      <c r="H881" s="158">
        <v>1.6158999999999999</v>
      </c>
      <c r="I881" s="158">
        <v>5.9474999999999998</v>
      </c>
      <c r="J881" s="158">
        <v>10.0495</v>
      </c>
      <c r="K881" s="158">
        <v>3.7082999999999999</v>
      </c>
      <c r="L881" s="158">
        <v>1.7899999999999999E-2</v>
      </c>
      <c r="M881" s="158">
        <v>-0.17580000000000001</v>
      </c>
      <c r="N881" s="158">
        <v>10.1838</v>
      </c>
      <c r="O881" s="158">
        <v>19.140999999999998</v>
      </c>
      <c r="P881" s="158">
        <v>13.121</v>
      </c>
      <c r="Q881" s="158">
        <v>18.2118</v>
      </c>
      <c r="R881" s="158">
        <v>35.565800000000003</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44771</v>
      </c>
      <c r="E882" s="158">
        <v>120.682</v>
      </c>
      <c r="F882" s="158">
        <v>0.82879999999999998</v>
      </c>
      <c r="G882" s="158">
        <v>3.0607000000000002</v>
      </c>
      <c r="H882" s="158">
        <v>1.917</v>
      </c>
      <c r="I882" s="158">
        <v>5.4093</v>
      </c>
      <c r="J882" s="158">
        <v>8.3642000000000003</v>
      </c>
      <c r="K882" s="158">
        <v>2.9763000000000002</v>
      </c>
      <c r="L882" s="158">
        <v>5.3826000000000001</v>
      </c>
      <c r="M882" s="158">
        <v>5.2226999999999997</v>
      </c>
      <c r="N882" s="158">
        <v>19.173300000000001</v>
      </c>
      <c r="O882" s="158">
        <v>17.456099999999999</v>
      </c>
      <c r="P882" s="158">
        <v>9.2481000000000009</v>
      </c>
      <c r="Q882" s="158">
        <v>14.951599999999999</v>
      </c>
      <c r="R882" s="158">
        <v>34.3461</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44771</v>
      </c>
      <c r="E883" s="158">
        <v>131.98099999999999</v>
      </c>
      <c r="F883" s="158">
        <v>0.83279999999999998</v>
      </c>
      <c r="G883" s="158">
        <v>3.0722999999999998</v>
      </c>
      <c r="H883" s="158">
        <v>1.9426000000000001</v>
      </c>
      <c r="I883" s="158">
        <v>5.4633000000000003</v>
      </c>
      <c r="J883" s="158">
        <v>8.4825999999999997</v>
      </c>
      <c r="K883" s="158">
        <v>3.32</v>
      </c>
      <c r="L883" s="158">
        <v>6.1299000000000001</v>
      </c>
      <c r="M883" s="158">
        <v>6.3402000000000003</v>
      </c>
      <c r="N883" s="158">
        <v>20.779900000000001</v>
      </c>
      <c r="O883" s="158">
        <v>18.767700000000001</v>
      </c>
      <c r="P883" s="158">
        <v>10.4064</v>
      </c>
      <c r="Q883" s="158">
        <v>13.3348</v>
      </c>
      <c r="R883" s="158">
        <v>35.989100000000001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44771</v>
      </c>
      <c r="E884" s="158">
        <v>16.075199999999999</v>
      </c>
      <c r="F884" s="158">
        <v>1.6580999999999999</v>
      </c>
      <c r="G884" s="158">
        <v>4.7428999999999997</v>
      </c>
      <c r="H884" s="158">
        <v>3.15</v>
      </c>
      <c r="I884" s="158">
        <v>7.6120999999999999</v>
      </c>
      <c r="J884" s="158">
        <v>11.4847</v>
      </c>
      <c r="K884" s="158">
        <v>0.91910000000000003</v>
      </c>
      <c r="L884" s="158">
        <v>-1.1601999999999999</v>
      </c>
      <c r="M884" s="158">
        <v>-3.3431000000000002</v>
      </c>
      <c r="N884" s="158">
        <v>8.3687000000000005</v>
      </c>
      <c r="O884" s="158"/>
      <c r="P884" s="158"/>
      <c r="Q884" s="158">
        <v>26.502500000000001</v>
      </c>
      <c r="R884" s="158">
        <v>26.895299999999999</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44771</v>
      </c>
      <c r="E885" s="158">
        <v>15.5486</v>
      </c>
      <c r="F885" s="158">
        <v>1.6527000000000001</v>
      </c>
      <c r="G885" s="158">
        <v>4.7275999999999998</v>
      </c>
      <c r="H885" s="158">
        <v>3.1162999999999998</v>
      </c>
      <c r="I885" s="158">
        <v>7.5416999999999996</v>
      </c>
      <c r="J885" s="158">
        <v>11.331</v>
      </c>
      <c r="K885" s="158">
        <v>0.49569999999999997</v>
      </c>
      <c r="L885" s="158">
        <v>-1.9863</v>
      </c>
      <c r="M885" s="158">
        <v>-4.5435999999999996</v>
      </c>
      <c r="N885" s="158">
        <v>6.5877999999999997</v>
      </c>
      <c r="O885" s="158"/>
      <c r="P885" s="158"/>
      <c r="Q885" s="158">
        <v>24.4329</v>
      </c>
      <c r="R885" s="158">
        <v>24.820799999999998</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44771</v>
      </c>
      <c r="E886" s="158">
        <v>49.22</v>
      </c>
      <c r="F886" s="158">
        <v>1.6312</v>
      </c>
      <c r="G886" s="158">
        <v>3.7959000000000001</v>
      </c>
      <c r="H886" s="158">
        <v>2.3285</v>
      </c>
      <c r="I886" s="158">
        <v>6.4676999999999998</v>
      </c>
      <c r="J886" s="158">
        <v>8.8216000000000001</v>
      </c>
      <c r="K886" s="158">
        <v>2.7987000000000002</v>
      </c>
      <c r="L886" s="158">
        <v>1.1093</v>
      </c>
      <c r="M886" s="158">
        <v>-1.8152999999999999</v>
      </c>
      <c r="N886" s="158">
        <v>9.8170000000000002</v>
      </c>
      <c r="O886" s="158">
        <v>19.182500000000001</v>
      </c>
      <c r="P886" s="158">
        <v>12.1783</v>
      </c>
      <c r="Q886" s="158">
        <v>12.855399999999999</v>
      </c>
      <c r="R886" s="158">
        <v>27.515999999999998</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44771</v>
      </c>
      <c r="E887" s="158">
        <v>54.41</v>
      </c>
      <c r="F887" s="158">
        <v>1.625</v>
      </c>
      <c r="G887" s="158">
        <v>3.7963</v>
      </c>
      <c r="H887" s="158">
        <v>2.3513999999999999</v>
      </c>
      <c r="I887" s="158">
        <v>6.4983000000000004</v>
      </c>
      <c r="J887" s="158">
        <v>8.9289000000000005</v>
      </c>
      <c r="K887" s="158">
        <v>3.1274000000000002</v>
      </c>
      <c r="L887" s="158">
        <v>1.758</v>
      </c>
      <c r="M887" s="158">
        <v>-0.87450000000000006</v>
      </c>
      <c r="N887" s="158">
        <v>11.245100000000001</v>
      </c>
      <c r="O887" s="158">
        <v>20.578900000000001</v>
      </c>
      <c r="P887" s="158">
        <v>13.434699999999999</v>
      </c>
      <c r="Q887" s="158">
        <v>14.158799999999999</v>
      </c>
      <c r="R887" s="158">
        <v>29.1311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44771</v>
      </c>
      <c r="E888" s="158">
        <v>15.86</v>
      </c>
      <c r="F888" s="158">
        <v>1.1479999999999999</v>
      </c>
      <c r="G888" s="158">
        <v>4</v>
      </c>
      <c r="H888" s="158">
        <v>2.3885999999999998</v>
      </c>
      <c r="I888" s="158">
        <v>6.2290999999999999</v>
      </c>
      <c r="J888" s="158">
        <v>9.0033999999999992</v>
      </c>
      <c r="K888" s="158">
        <v>0.50700000000000001</v>
      </c>
      <c r="L888" s="158">
        <v>-0.81299999999999994</v>
      </c>
      <c r="M888" s="158">
        <v>-4.3426</v>
      </c>
      <c r="N888" s="158">
        <v>9.9099000000000004</v>
      </c>
      <c r="O888" s="158">
        <v>17.429300000000001</v>
      </c>
      <c r="P888" s="158"/>
      <c r="Q888" s="158">
        <v>10.3139</v>
      </c>
      <c r="R888" s="158">
        <v>24.27</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44771</v>
      </c>
      <c r="E889" s="158">
        <v>14.83</v>
      </c>
      <c r="F889" s="158">
        <v>1.1596</v>
      </c>
      <c r="G889" s="158">
        <v>3.9243000000000001</v>
      </c>
      <c r="H889" s="158">
        <v>2.3464</v>
      </c>
      <c r="I889" s="158">
        <v>6.1559999999999997</v>
      </c>
      <c r="J889" s="158">
        <v>8.8840000000000003</v>
      </c>
      <c r="K889" s="158">
        <v>0.20269999999999999</v>
      </c>
      <c r="L889" s="158">
        <v>-1.2649999999999999</v>
      </c>
      <c r="M889" s="158">
        <v>-4.9968000000000004</v>
      </c>
      <c r="N889" s="158">
        <v>8.8840000000000003</v>
      </c>
      <c r="O889" s="158">
        <v>16.356400000000001</v>
      </c>
      <c r="P889" s="158"/>
      <c r="Q889" s="158">
        <v>8.7485999999999997</v>
      </c>
      <c r="R889" s="158">
        <v>23.140599999999999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44771</v>
      </c>
      <c r="E890" s="158">
        <v>59.28</v>
      </c>
      <c r="F890" s="158">
        <v>1.2121999999999999</v>
      </c>
      <c r="G890" s="158">
        <v>4</v>
      </c>
      <c r="H890" s="158">
        <v>1.8382000000000001</v>
      </c>
      <c r="I890" s="158">
        <v>6.5038</v>
      </c>
      <c r="J890" s="158">
        <v>10.0427</v>
      </c>
      <c r="K890" s="158">
        <v>0.86780000000000002</v>
      </c>
      <c r="L890" s="158">
        <v>-1.9193</v>
      </c>
      <c r="M890" s="158">
        <v>-3.1846999999999999</v>
      </c>
      <c r="N890" s="158">
        <v>5.6684000000000001</v>
      </c>
      <c r="O890" s="158">
        <v>17.186800000000002</v>
      </c>
      <c r="P890" s="158">
        <v>9.1095000000000006</v>
      </c>
      <c r="Q890" s="158">
        <v>12.0237</v>
      </c>
      <c r="R890" s="158">
        <v>20.538</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44771</v>
      </c>
      <c r="E891" s="158">
        <v>52.32</v>
      </c>
      <c r="F891" s="158">
        <v>1.2188000000000001</v>
      </c>
      <c r="G891" s="158">
        <v>3.9952000000000001</v>
      </c>
      <c r="H891" s="158">
        <v>1.8097000000000001</v>
      </c>
      <c r="I891" s="158">
        <v>6.4496000000000002</v>
      </c>
      <c r="J891" s="158">
        <v>9.9390999999999998</v>
      </c>
      <c r="K891" s="158">
        <v>0.51870000000000005</v>
      </c>
      <c r="L891" s="158">
        <v>-2.5697999999999999</v>
      </c>
      <c r="M891" s="158">
        <v>-4.1582999999999997</v>
      </c>
      <c r="N891" s="158">
        <v>4.2439</v>
      </c>
      <c r="O891" s="158">
        <v>15.617000000000001</v>
      </c>
      <c r="P891" s="158">
        <v>7.5172999999999996</v>
      </c>
      <c r="Q891" s="158">
        <v>10.629899999999999</v>
      </c>
      <c r="R891" s="158">
        <v>18.914000000000001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44771</v>
      </c>
      <c r="E892" s="158">
        <v>31.42</v>
      </c>
      <c r="F892" s="158">
        <v>1.0114000000000001</v>
      </c>
      <c r="G892" s="158">
        <v>3.0470999999999999</v>
      </c>
      <c r="H892" s="158">
        <v>2.3182999999999998</v>
      </c>
      <c r="I892" s="158">
        <v>6.1494</v>
      </c>
      <c r="J892" s="158">
        <v>9.3386999999999993</v>
      </c>
      <c r="K892" s="158">
        <v>0.48970000000000002</v>
      </c>
      <c r="L892" s="158">
        <v>-3.7056</v>
      </c>
      <c r="M892" s="158">
        <v>-5.4617000000000004</v>
      </c>
      <c r="N892" s="158">
        <v>3.7964000000000002</v>
      </c>
      <c r="O892" s="158">
        <v>22.393899999999999</v>
      </c>
      <c r="P892" s="158">
        <v>15.988099999999999</v>
      </c>
      <c r="Q892" s="158">
        <v>15.9178</v>
      </c>
      <c r="R892" s="158">
        <v>29.238700000000001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44771</v>
      </c>
      <c r="E893" s="158">
        <v>28.5426</v>
      </c>
      <c r="F893" s="158">
        <v>1.0085999999999999</v>
      </c>
      <c r="G893" s="158">
        <v>3.0381999999999998</v>
      </c>
      <c r="H893" s="158">
        <v>2.2974000000000001</v>
      </c>
      <c r="I893" s="158">
        <v>6.1063000000000001</v>
      </c>
      <c r="J893" s="158">
        <v>9.2434999999999992</v>
      </c>
      <c r="K893" s="158">
        <v>0.22439999999999999</v>
      </c>
      <c r="L893" s="158">
        <v>-4.2187999999999999</v>
      </c>
      <c r="M893" s="158">
        <v>-6.2196999999999996</v>
      </c>
      <c r="N893" s="158">
        <v>2.6768000000000001</v>
      </c>
      <c r="O893" s="158">
        <v>20.903700000000001</v>
      </c>
      <c r="P893" s="158">
        <v>14.440899999999999</v>
      </c>
      <c r="Q893" s="158">
        <v>14.4902</v>
      </c>
      <c r="R893" s="158">
        <v>27.801400000000001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44771</v>
      </c>
      <c r="E894" s="158">
        <v>15.04</v>
      </c>
      <c r="F894" s="158">
        <v>0.93959999999999999</v>
      </c>
      <c r="G894" s="158">
        <v>3.0137</v>
      </c>
      <c r="H894" s="158">
        <v>1.4844999999999999</v>
      </c>
      <c r="I894" s="158">
        <v>5.3220999999999998</v>
      </c>
      <c r="J894" s="158">
        <v>8.2013999999999996</v>
      </c>
      <c r="K894" s="158">
        <v>-1.2475000000000001</v>
      </c>
      <c r="L894" s="158">
        <v>-5.8234000000000004</v>
      </c>
      <c r="M894" s="158">
        <v>-7.1032000000000002</v>
      </c>
      <c r="N894" s="158">
        <v>4.2272999999999996</v>
      </c>
      <c r="O894" s="158"/>
      <c r="P894" s="158"/>
      <c r="Q894" s="158">
        <v>24.982600000000001</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44771</v>
      </c>
      <c r="E895" s="158">
        <v>14.56</v>
      </c>
      <c r="F895" s="158">
        <v>0.90090000000000003</v>
      </c>
      <c r="G895" s="158">
        <v>2.9702999999999999</v>
      </c>
      <c r="H895" s="158">
        <v>1.3928</v>
      </c>
      <c r="I895" s="158">
        <v>5.2023000000000001</v>
      </c>
      <c r="J895" s="158">
        <v>8.0119000000000007</v>
      </c>
      <c r="K895" s="158">
        <v>-1.6879999999999999</v>
      </c>
      <c r="L895" s="158">
        <v>-6.6067999999999998</v>
      </c>
      <c r="M895" s="158">
        <v>-8.3123000000000005</v>
      </c>
      <c r="N895" s="158">
        <v>2.4630999999999998</v>
      </c>
      <c r="O895" s="158"/>
      <c r="P895" s="158"/>
      <c r="Q895" s="158">
        <v>22.786999999999999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44771</v>
      </c>
      <c r="E896" s="158">
        <v>12.824199999999999</v>
      </c>
      <c r="F896" s="158">
        <v>0.41339999999999999</v>
      </c>
      <c r="G896" s="158">
        <v>2.3071000000000002</v>
      </c>
      <c r="H896" s="158">
        <v>5.1499999999999997E-2</v>
      </c>
      <c r="I896" s="158">
        <v>4.1821999999999999</v>
      </c>
      <c r="J896" s="158">
        <v>9.1765000000000008</v>
      </c>
      <c r="K896" s="158">
        <v>1.1604000000000001</v>
      </c>
      <c r="L896" s="158">
        <v>-0.38369999999999999</v>
      </c>
      <c r="M896" s="158">
        <v>-4.8170000000000002</v>
      </c>
      <c r="N896" s="158">
        <v>9.6095000000000006</v>
      </c>
      <c r="O896" s="158">
        <v>11.9909</v>
      </c>
      <c r="P896" s="158">
        <v>7.8178000000000001</v>
      </c>
      <c r="Q896" s="158">
        <v>13.276999999999999</v>
      </c>
      <c r="R896" s="158">
        <v>22.170999999999999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44771</v>
      </c>
      <c r="E897" s="158">
        <v>11.3887</v>
      </c>
      <c r="F897" s="158">
        <v>0.41089999999999999</v>
      </c>
      <c r="G897" s="158">
        <v>2.3005</v>
      </c>
      <c r="H897" s="158">
        <v>3.5999999999999997E-2</v>
      </c>
      <c r="I897" s="158">
        <v>4.1500000000000004</v>
      </c>
      <c r="J897" s="158">
        <v>9.1018000000000008</v>
      </c>
      <c r="K897" s="158">
        <v>0.94750000000000001</v>
      </c>
      <c r="L897" s="158">
        <v>-0.78410000000000002</v>
      </c>
      <c r="M897" s="158">
        <v>-5.4534000000000002</v>
      </c>
      <c r="N897" s="158">
        <v>8.5754999999999999</v>
      </c>
      <c r="O897" s="158">
        <v>10.5763</v>
      </c>
      <c r="P897" s="158">
        <v>6.4649999999999999</v>
      </c>
      <c r="Q897" s="158">
        <v>0.90659999999999996</v>
      </c>
      <c r="R897" s="158">
        <v>20.906300000000002</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44771</v>
      </c>
      <c r="E898" s="158">
        <v>16.873999999999999</v>
      </c>
      <c r="F898" s="158">
        <v>1.1267</v>
      </c>
      <c r="G898" s="158">
        <v>3.3883000000000001</v>
      </c>
      <c r="H898" s="158">
        <v>2.1305000000000001</v>
      </c>
      <c r="I898" s="158">
        <v>6.5951000000000004</v>
      </c>
      <c r="J898" s="158">
        <v>9.4931999999999999</v>
      </c>
      <c r="K898" s="158">
        <v>0.5242</v>
      </c>
      <c r="L898" s="158">
        <v>-1.4483999999999999</v>
      </c>
      <c r="M898" s="158">
        <v>-2.4792999999999998</v>
      </c>
      <c r="N898" s="158">
        <v>9.0263000000000009</v>
      </c>
      <c r="O898" s="158">
        <v>18.930900000000001</v>
      </c>
      <c r="P898" s="158"/>
      <c r="Q898" s="158">
        <v>18.790900000000001</v>
      </c>
      <c r="R898" s="158">
        <v>27.696999999999999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44771</v>
      </c>
      <c r="E899" s="158">
        <v>16.018999999999998</v>
      </c>
      <c r="F899" s="158">
        <v>1.1236999999999999</v>
      </c>
      <c r="G899" s="158">
        <v>3.3751000000000002</v>
      </c>
      <c r="H899" s="158">
        <v>2.1034000000000002</v>
      </c>
      <c r="I899" s="158">
        <v>6.5305999999999997</v>
      </c>
      <c r="J899" s="158">
        <v>9.3521999999999998</v>
      </c>
      <c r="K899" s="158">
        <v>0.1187</v>
      </c>
      <c r="L899" s="158">
        <v>-2.2456999999999998</v>
      </c>
      <c r="M899" s="158">
        <v>-3.6625000000000001</v>
      </c>
      <c r="N899" s="158">
        <v>7.2652999999999999</v>
      </c>
      <c r="O899" s="158">
        <v>16.912400000000002</v>
      </c>
      <c r="P899" s="158"/>
      <c r="Q899" s="158">
        <v>16.775200000000002</v>
      </c>
      <c r="R899" s="158">
        <v>25.5656</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44771</v>
      </c>
      <c r="E900" s="158">
        <v>16.126000000000001</v>
      </c>
      <c r="F900" s="158">
        <v>1.3385</v>
      </c>
      <c r="G900" s="158">
        <v>3.0152000000000001</v>
      </c>
      <c r="H900" s="158">
        <v>1.4469000000000001</v>
      </c>
      <c r="I900" s="158">
        <v>4.5446</v>
      </c>
      <c r="J900" s="158">
        <v>7.1779999999999999</v>
      </c>
      <c r="K900" s="158">
        <v>1.0590999999999999</v>
      </c>
      <c r="L900" s="158">
        <v>-1.5145999999999999</v>
      </c>
      <c r="M900" s="158">
        <v>-3.2458999999999998</v>
      </c>
      <c r="N900" s="158">
        <v>1.0085</v>
      </c>
      <c r="O900" s="158">
        <v>15.0906</v>
      </c>
      <c r="P900" s="158"/>
      <c r="Q900" s="158">
        <v>13.661799999999999</v>
      </c>
      <c r="R900" s="158">
        <v>20.521000000000001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44771</v>
      </c>
      <c r="E901" s="158">
        <v>15.444000000000001</v>
      </c>
      <c r="F901" s="158">
        <v>1.3319000000000001</v>
      </c>
      <c r="G901" s="158">
        <v>3.0011999999999999</v>
      </c>
      <c r="H901" s="158">
        <v>1.4184000000000001</v>
      </c>
      <c r="I901" s="158">
        <v>4.4926000000000004</v>
      </c>
      <c r="J901" s="158">
        <v>7.0715000000000003</v>
      </c>
      <c r="K901" s="158">
        <v>0.74360000000000004</v>
      </c>
      <c r="L901" s="158">
        <v>-2.1168999999999998</v>
      </c>
      <c r="M901" s="158">
        <v>-4.1399999999999997</v>
      </c>
      <c r="N901" s="158">
        <v>-0.23899999999999999</v>
      </c>
      <c r="O901" s="158">
        <v>13.7371</v>
      </c>
      <c r="P901" s="158"/>
      <c r="Q901" s="158">
        <v>12.353199999999999</v>
      </c>
      <c r="R901" s="158">
        <v>19.076499999999999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44771</v>
      </c>
      <c r="E902" s="158">
        <v>15.5724</v>
      </c>
      <c r="F902" s="158">
        <v>1.0952</v>
      </c>
      <c r="G902" s="158">
        <v>3.0575000000000001</v>
      </c>
      <c r="H902" s="158">
        <v>1.6482000000000001</v>
      </c>
      <c r="I902" s="158">
        <v>5.6444000000000001</v>
      </c>
      <c r="J902" s="158">
        <v>7.5442</v>
      </c>
      <c r="K902" s="158">
        <v>0.24979999999999999</v>
      </c>
      <c r="L902" s="158">
        <v>0.50990000000000002</v>
      </c>
      <c r="M902" s="158">
        <v>-0.1142</v>
      </c>
      <c r="N902" s="158">
        <v>10.727600000000001</v>
      </c>
      <c r="O902" s="158"/>
      <c r="P902" s="158"/>
      <c r="Q902" s="158">
        <v>29.844799999999999</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44771</v>
      </c>
      <c r="E903" s="158">
        <v>15.0055</v>
      </c>
      <c r="F903" s="158">
        <v>1.0900000000000001</v>
      </c>
      <c r="G903" s="158">
        <v>3.0406</v>
      </c>
      <c r="H903" s="158">
        <v>1.6089</v>
      </c>
      <c r="I903" s="158">
        <v>5.5609999999999999</v>
      </c>
      <c r="J903" s="158">
        <v>7.3593000000000002</v>
      </c>
      <c r="K903" s="158">
        <v>-0.26779999999999998</v>
      </c>
      <c r="L903" s="158">
        <v>-0.5534</v>
      </c>
      <c r="M903" s="158">
        <v>-1.7649999999999999</v>
      </c>
      <c r="N903" s="158">
        <v>8.2928999999999995</v>
      </c>
      <c r="O903" s="158"/>
      <c r="P903" s="158"/>
      <c r="Q903" s="158">
        <v>27.036300000000001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44771</v>
      </c>
      <c r="E904" s="158">
        <v>19.262</v>
      </c>
      <c r="F904" s="158">
        <v>1.3255999999999999</v>
      </c>
      <c r="G904" s="158">
        <v>3.1377000000000002</v>
      </c>
      <c r="H904" s="158">
        <v>1.2829999999999999</v>
      </c>
      <c r="I904" s="158">
        <v>4.6109</v>
      </c>
      <c r="J904" s="158">
        <v>7.1242000000000001</v>
      </c>
      <c r="K904" s="158">
        <v>-1.3722000000000001</v>
      </c>
      <c r="L904" s="158">
        <v>-4.6105</v>
      </c>
      <c r="M904" s="158">
        <v>-7.4965000000000002</v>
      </c>
      <c r="N904" s="158">
        <v>3.4257</v>
      </c>
      <c r="O904" s="158">
        <v>22.878399999999999</v>
      </c>
      <c r="P904" s="158"/>
      <c r="Q904" s="158">
        <v>22.6494</v>
      </c>
      <c r="R904" s="158">
        <v>28.833300000000001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44771</v>
      </c>
      <c r="E905" s="158">
        <v>18.338999999999999</v>
      </c>
      <c r="F905" s="158">
        <v>1.3204</v>
      </c>
      <c r="G905" s="158">
        <v>3.1265999999999998</v>
      </c>
      <c r="H905" s="158">
        <v>1.2588999999999999</v>
      </c>
      <c r="I905" s="158">
        <v>4.5613000000000001</v>
      </c>
      <c r="J905" s="158">
        <v>7.0077999999999996</v>
      </c>
      <c r="K905" s="158">
        <v>-1.6886000000000001</v>
      </c>
      <c r="L905" s="158">
        <v>-5.2149999999999999</v>
      </c>
      <c r="M905" s="158">
        <v>-8.4011999999999993</v>
      </c>
      <c r="N905" s="158">
        <v>2.0421</v>
      </c>
      <c r="O905" s="158">
        <v>21.040900000000001</v>
      </c>
      <c r="P905" s="158"/>
      <c r="Q905" s="158">
        <v>20.7881</v>
      </c>
      <c r="R905" s="158">
        <v>27.001100000000001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44771</v>
      </c>
      <c r="E906" s="158">
        <v>35.9617</v>
      </c>
      <c r="F906" s="158">
        <v>1.3979999999999999</v>
      </c>
      <c r="G906" s="158">
        <v>3.3311000000000002</v>
      </c>
      <c r="H906" s="158">
        <v>1.8412999999999999</v>
      </c>
      <c r="I906" s="158">
        <v>4.4493</v>
      </c>
      <c r="J906" s="158">
        <v>8.6715999999999998</v>
      </c>
      <c r="K906" s="158">
        <v>3.7747999999999999</v>
      </c>
      <c r="L906" s="158">
        <v>0.86780000000000002</v>
      </c>
      <c r="M906" s="158">
        <v>-5.3468</v>
      </c>
      <c r="N906" s="158">
        <v>2.8818000000000001</v>
      </c>
      <c r="O906" s="158">
        <v>16.169</v>
      </c>
      <c r="P906" s="158">
        <v>10.4998</v>
      </c>
      <c r="Q906" s="158">
        <v>14.8973</v>
      </c>
      <c r="R906" s="158">
        <v>19.4846</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44771</v>
      </c>
      <c r="E907" s="158">
        <v>31.835899999999999</v>
      </c>
      <c r="F907" s="158">
        <v>1.3947000000000001</v>
      </c>
      <c r="G907" s="158">
        <v>3.3210000000000002</v>
      </c>
      <c r="H907" s="158">
        <v>1.8185</v>
      </c>
      <c r="I907" s="158">
        <v>4.4019000000000004</v>
      </c>
      <c r="J907" s="158">
        <v>8.5670999999999999</v>
      </c>
      <c r="K907" s="158">
        <v>3.4775</v>
      </c>
      <c r="L907" s="158">
        <v>0.29199999999999998</v>
      </c>
      <c r="M907" s="158">
        <v>-6.1643999999999997</v>
      </c>
      <c r="N907" s="158">
        <v>1.6696</v>
      </c>
      <c r="O907" s="158">
        <v>14.766</v>
      </c>
      <c r="P907" s="158">
        <v>9.1374999999999993</v>
      </c>
      <c r="Q907" s="158">
        <v>13.3881</v>
      </c>
      <c r="R907" s="158">
        <v>18.058499999999999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44771</v>
      </c>
      <c r="E908" s="158">
        <v>78.728300000000004</v>
      </c>
      <c r="F908" s="158">
        <v>1.3516999999999999</v>
      </c>
      <c r="G908" s="158">
        <v>3.2719</v>
      </c>
      <c r="H908" s="158">
        <v>1.8467</v>
      </c>
      <c r="I908" s="158">
        <v>6.5655999999999999</v>
      </c>
      <c r="J908" s="158">
        <v>9.6129999999999995</v>
      </c>
      <c r="K908" s="158">
        <v>1.4761</v>
      </c>
      <c r="L908" s="158">
        <v>1.4944999999999999</v>
      </c>
      <c r="M908" s="158">
        <v>0.5343</v>
      </c>
      <c r="N908" s="158">
        <v>11.194100000000001</v>
      </c>
      <c r="O908" s="158">
        <v>20.709099999999999</v>
      </c>
      <c r="P908" s="158">
        <v>11.679600000000001</v>
      </c>
      <c r="Q908" s="158">
        <v>14.1417</v>
      </c>
      <c r="R908" s="158">
        <v>36.091700000000003</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44771</v>
      </c>
      <c r="E909" s="158">
        <v>84.889799999999994</v>
      </c>
      <c r="F909" s="158">
        <v>1.3534999999999999</v>
      </c>
      <c r="G909" s="158">
        <v>3.2768999999999999</v>
      </c>
      <c r="H909" s="158">
        <v>1.8583000000000001</v>
      </c>
      <c r="I909" s="158">
        <v>6.5906000000000002</v>
      </c>
      <c r="J909" s="158">
        <v>9.6660000000000004</v>
      </c>
      <c r="K909" s="158">
        <v>1.6429</v>
      </c>
      <c r="L909" s="158">
        <v>1.8977999999999999</v>
      </c>
      <c r="M909" s="158">
        <v>1.1035999999999999</v>
      </c>
      <c r="N909" s="158">
        <v>12.0115</v>
      </c>
      <c r="O909" s="158">
        <v>21.542000000000002</v>
      </c>
      <c r="P909" s="158">
        <v>12.541600000000001</v>
      </c>
      <c r="Q909" s="158">
        <v>18.074300000000001</v>
      </c>
      <c r="R909" s="158">
        <v>37.051900000000003</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44771</v>
      </c>
      <c r="E910" s="158">
        <v>53.359000000000002</v>
      </c>
      <c r="F910" s="158">
        <v>0.56730000000000003</v>
      </c>
      <c r="G910" s="158">
        <v>1.7542</v>
      </c>
      <c r="H910" s="158">
        <v>0.86199999999999999</v>
      </c>
      <c r="I910" s="158">
        <v>4.5972</v>
      </c>
      <c r="J910" s="158">
        <v>7.2706999999999997</v>
      </c>
      <c r="K910" s="158">
        <v>-4.0823</v>
      </c>
      <c r="L910" s="158">
        <v>2.1778</v>
      </c>
      <c r="M910" s="158">
        <v>0.96579999999999999</v>
      </c>
      <c r="N910" s="158">
        <v>2.9826000000000001</v>
      </c>
      <c r="O910" s="158">
        <v>20.298300000000001</v>
      </c>
      <c r="P910" s="158">
        <v>12.901300000000001</v>
      </c>
      <c r="Q910" s="158">
        <v>12.7051</v>
      </c>
      <c r="R910" s="158">
        <v>30.973199999999999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44771</v>
      </c>
      <c r="E911" s="158">
        <v>56.418100000000003</v>
      </c>
      <c r="F911" s="158">
        <v>0.57310000000000005</v>
      </c>
      <c r="G911" s="158">
        <v>1.7674000000000001</v>
      </c>
      <c r="H911" s="158">
        <v>0.89759999999999995</v>
      </c>
      <c r="I911" s="158">
        <v>4.6746999999999996</v>
      </c>
      <c r="J911" s="158">
        <v>7.4505999999999997</v>
      </c>
      <c r="K911" s="158">
        <v>-3.5821999999999998</v>
      </c>
      <c r="L911" s="158">
        <v>3.1480999999999999</v>
      </c>
      <c r="M911" s="158">
        <v>2.4571000000000001</v>
      </c>
      <c r="N911" s="158">
        <v>5.1135000000000002</v>
      </c>
      <c r="O911" s="158">
        <v>22.549399999999999</v>
      </c>
      <c r="P911" s="158">
        <v>14.412699999999999</v>
      </c>
      <c r="Q911" s="158">
        <v>16.965599999999998</v>
      </c>
      <c r="R911" s="158">
        <v>33.676200000000001</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44771</v>
      </c>
      <c r="E912" s="158">
        <v>245.255</v>
      </c>
      <c r="F912" s="158">
        <v>0.81930000000000003</v>
      </c>
      <c r="G912" s="158">
        <v>2.9312</v>
      </c>
      <c r="H912" s="158">
        <v>1.7819</v>
      </c>
      <c r="I912" s="158">
        <v>5.0284000000000004</v>
      </c>
      <c r="J912" s="158">
        <v>8.5495000000000001</v>
      </c>
      <c r="K912" s="158">
        <v>-0.50860000000000005</v>
      </c>
      <c r="L912" s="158">
        <v>-3.7221000000000002</v>
      </c>
      <c r="M912" s="158">
        <v>-8.3748000000000005</v>
      </c>
      <c r="N912" s="158">
        <v>5.2523999999999997</v>
      </c>
      <c r="O912" s="158">
        <v>18.327200000000001</v>
      </c>
      <c r="P912" s="158">
        <v>14.7765</v>
      </c>
      <c r="Q912" s="158">
        <v>15.544700000000001</v>
      </c>
      <c r="R912" s="158">
        <v>27.354800000000001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44771</v>
      </c>
      <c r="E913" s="158">
        <v>224.17160000000001</v>
      </c>
      <c r="F913" s="158">
        <v>0.81640000000000001</v>
      </c>
      <c r="G913" s="158">
        <v>2.9224000000000001</v>
      </c>
      <c r="H913" s="158">
        <v>1.7615000000000001</v>
      </c>
      <c r="I913" s="158">
        <v>4.9865000000000004</v>
      </c>
      <c r="J913" s="158">
        <v>8.4600000000000009</v>
      </c>
      <c r="K913" s="158">
        <v>-0.74539999999999995</v>
      </c>
      <c r="L913" s="158">
        <v>-4.2222</v>
      </c>
      <c r="M913" s="158">
        <v>-9.1</v>
      </c>
      <c r="N913" s="158">
        <v>4.1508000000000003</v>
      </c>
      <c r="O913" s="158">
        <v>17.085799999999999</v>
      </c>
      <c r="P913" s="158">
        <v>13.6027</v>
      </c>
      <c r="Q913" s="158">
        <v>19.080400000000001</v>
      </c>
      <c r="R913" s="158">
        <v>26.019600000000001</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44771</v>
      </c>
      <c r="E914" s="158">
        <v>103.70489999999999</v>
      </c>
      <c r="F914" s="158">
        <v>0.96730000000000005</v>
      </c>
      <c r="G914" s="158">
        <v>2.7075999999999998</v>
      </c>
      <c r="H914" s="158">
        <v>1.5697000000000001</v>
      </c>
      <c r="I914" s="158">
        <v>5.8833000000000002</v>
      </c>
      <c r="J914" s="158">
        <v>8.2767999999999997</v>
      </c>
      <c r="K914" s="158">
        <v>-2.2429999999999999</v>
      </c>
      <c r="L914" s="158">
        <v>-4.282</v>
      </c>
      <c r="M914" s="158">
        <v>-6.4542000000000002</v>
      </c>
      <c r="N914" s="158">
        <v>2.5156999999999998</v>
      </c>
      <c r="O914" s="158">
        <v>19.272400000000001</v>
      </c>
      <c r="P914" s="158">
        <v>12.0489</v>
      </c>
      <c r="Q914" s="158">
        <v>15.0116</v>
      </c>
      <c r="R914" s="158">
        <v>25.398499999999999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44771</v>
      </c>
      <c r="E915" s="158">
        <v>111.36539999999999</v>
      </c>
      <c r="F915" s="158">
        <v>0.97009999999999996</v>
      </c>
      <c r="G915" s="158">
        <v>2.7164000000000001</v>
      </c>
      <c r="H915" s="158">
        <v>1.5898000000000001</v>
      </c>
      <c r="I915" s="158">
        <v>5.9249999999999998</v>
      </c>
      <c r="J915" s="158">
        <v>8.3687000000000005</v>
      </c>
      <c r="K915" s="158">
        <v>-1.9722999999999999</v>
      </c>
      <c r="L915" s="158">
        <v>-3.7732999999999999</v>
      </c>
      <c r="M915" s="158">
        <v>-5.7263999999999999</v>
      </c>
      <c r="N915" s="158">
        <v>3.5764999999999998</v>
      </c>
      <c r="O915" s="158">
        <v>20.3215</v>
      </c>
      <c r="P915" s="158">
        <v>12.990399999999999</v>
      </c>
      <c r="Q915" s="158">
        <v>14.280099999999999</v>
      </c>
      <c r="R915" s="158">
        <v>26.621600000000001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44771</v>
      </c>
      <c r="E918" s="158">
        <v>15.370699999999999</v>
      </c>
      <c r="F918" s="158">
        <v>1.1889000000000001</v>
      </c>
      <c r="G918" s="158">
        <v>3.3693</v>
      </c>
      <c r="H918" s="158">
        <v>2.2837999999999998</v>
      </c>
      <c r="I918" s="158">
        <v>6.8804999999999996</v>
      </c>
      <c r="J918" s="158">
        <v>8.4604999999999997</v>
      </c>
      <c r="K918" s="158">
        <v>-0.27510000000000001</v>
      </c>
      <c r="L918" s="158">
        <v>-0.85270000000000001</v>
      </c>
      <c r="M918" s="158">
        <v>-2.3431000000000002</v>
      </c>
      <c r="N918" s="158">
        <v>6.6795</v>
      </c>
      <c r="O918" s="158"/>
      <c r="P918" s="158"/>
      <c r="Q918" s="158">
        <v>17.616599999999998</v>
      </c>
      <c r="R918" s="158">
        <v>29.422799999999999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44771</v>
      </c>
      <c r="E919" s="158">
        <v>14.6419</v>
      </c>
      <c r="F919" s="158">
        <v>1.1845000000000001</v>
      </c>
      <c r="G919" s="158">
        <v>3.3557999999999999</v>
      </c>
      <c r="H919" s="158">
        <v>2.2515000000000001</v>
      </c>
      <c r="I919" s="158">
        <v>6.8128000000000002</v>
      </c>
      <c r="J919" s="158">
        <v>8.3148999999999997</v>
      </c>
      <c r="K919" s="158">
        <v>-0.68440000000000001</v>
      </c>
      <c r="L919" s="158">
        <v>-1.6780999999999999</v>
      </c>
      <c r="M919" s="158">
        <v>-3.5708000000000002</v>
      </c>
      <c r="N919" s="158">
        <v>4.8846999999999996</v>
      </c>
      <c r="O919" s="158"/>
      <c r="P919" s="158"/>
      <c r="Q919" s="158">
        <v>15.479699999999999</v>
      </c>
      <c r="R919" s="158">
        <v>27.264500000000002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44771</v>
      </c>
      <c r="E920" s="158">
        <v>17.77</v>
      </c>
      <c r="F920" s="158">
        <v>0.56589999999999996</v>
      </c>
      <c r="G920" s="158">
        <v>2.3028</v>
      </c>
      <c r="H920" s="158">
        <v>0.67989999999999995</v>
      </c>
      <c r="I920" s="158">
        <v>3.8574000000000002</v>
      </c>
      <c r="J920" s="158">
        <v>7.5015000000000001</v>
      </c>
      <c r="K920" s="158">
        <v>0.56589999999999996</v>
      </c>
      <c r="L920" s="158">
        <v>-1.7688999999999999</v>
      </c>
      <c r="M920" s="158">
        <v>-4.7695999999999996</v>
      </c>
      <c r="N920" s="158">
        <v>5.3974000000000002</v>
      </c>
      <c r="O920" s="158"/>
      <c r="P920" s="158"/>
      <c r="Q920" s="158">
        <v>21.2517</v>
      </c>
      <c r="R920" s="158">
        <v>27.2742</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44771</v>
      </c>
      <c r="E921" s="158">
        <v>17.3</v>
      </c>
      <c r="F921" s="158">
        <v>0.52300000000000002</v>
      </c>
      <c r="G921" s="158">
        <v>2.3062999999999998</v>
      </c>
      <c r="H921" s="158">
        <v>0.63990000000000002</v>
      </c>
      <c r="I921" s="158">
        <v>3.7791999999999999</v>
      </c>
      <c r="J921" s="158">
        <v>7.4534000000000002</v>
      </c>
      <c r="K921" s="158">
        <v>0.28989999999999999</v>
      </c>
      <c r="L921" s="158">
        <v>-2.3151000000000002</v>
      </c>
      <c r="M921" s="158">
        <v>-5.4645000000000001</v>
      </c>
      <c r="N921" s="158">
        <v>4.4686000000000003</v>
      </c>
      <c r="O921" s="158"/>
      <c r="P921" s="158"/>
      <c r="Q921" s="158">
        <v>20.167200000000001</v>
      </c>
      <c r="R921" s="158">
        <v>26.156099999999999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1.1091875000000002</v>
      </c>
      <c r="G922" s="160">
        <v>3.3190229166666669</v>
      </c>
      <c r="H922" s="160">
        <v>1.884614583333333</v>
      </c>
      <c r="I922" s="160">
        <v>5.7228770833333327</v>
      </c>
      <c r="J922" s="160">
        <v>8.8740895833333315</v>
      </c>
      <c r="K922" s="160">
        <v>0.47701874999999988</v>
      </c>
      <c r="L922" s="160">
        <v>-1.2474833333333335</v>
      </c>
      <c r="M922" s="160">
        <v>-3.8902604166666657</v>
      </c>
      <c r="N922" s="160">
        <v>6.0593041666666672</v>
      </c>
      <c r="O922" s="160">
        <v>17.558771052631577</v>
      </c>
      <c r="P922" s="160">
        <v>11.369796428571428</v>
      </c>
      <c r="Q922" s="160">
        <v>15.868625000000002</v>
      </c>
      <c r="R922" s="160">
        <v>26.173245454545455</v>
      </c>
    </row>
    <row r="923" spans="1:34" x14ac:dyDescent="0.3">
      <c r="A923" s="159" t="s">
        <v>407</v>
      </c>
      <c r="B923" s="154"/>
      <c r="C923" s="154"/>
      <c r="D923" s="154"/>
      <c r="E923" s="154"/>
      <c r="F923" s="160">
        <v>1.17205</v>
      </c>
      <c r="G923" s="160">
        <v>3.2048000000000001</v>
      </c>
      <c r="H923" s="160">
        <v>1.8439999999999999</v>
      </c>
      <c r="I923" s="160">
        <v>5.8677000000000001</v>
      </c>
      <c r="J923" s="160">
        <v>8.5582999999999991</v>
      </c>
      <c r="K923" s="160">
        <v>0.52144999999999997</v>
      </c>
      <c r="L923" s="160">
        <v>-1.4136500000000001</v>
      </c>
      <c r="M923" s="160">
        <v>-4.2504499999999998</v>
      </c>
      <c r="N923" s="160">
        <v>5.5328999999999997</v>
      </c>
      <c r="O923" s="160">
        <v>17.308050000000001</v>
      </c>
      <c r="P923" s="160">
        <v>11.86425</v>
      </c>
      <c r="Q923" s="160">
        <v>14.92445</v>
      </c>
      <c r="R923" s="160">
        <v>26.08785</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44771</v>
      </c>
      <c r="E926" s="158">
        <v>17.601800000000001</v>
      </c>
      <c r="F926" s="158">
        <v>40.481099999999998</v>
      </c>
      <c r="G926" s="158">
        <v>48.021000000000001</v>
      </c>
      <c r="H926" s="158">
        <v>37.7151</v>
      </c>
      <c r="I926" s="158">
        <v>26.256499999999999</v>
      </c>
      <c r="J926" s="158">
        <v>17.991900000000001</v>
      </c>
      <c r="K926" s="158">
        <v>1.8496999999999999</v>
      </c>
      <c r="L926" s="158">
        <v>-1.4242999999999999</v>
      </c>
      <c r="M926" s="158">
        <v>-2.2801999999999998</v>
      </c>
      <c r="N926" s="158">
        <v>-1.5609</v>
      </c>
      <c r="O926" s="158">
        <v>3.6534</v>
      </c>
      <c r="P926" s="158">
        <v>4.9732000000000003</v>
      </c>
      <c r="Q926" s="158">
        <v>7.4745999999999997</v>
      </c>
      <c r="R926" s="158">
        <v>0.2094</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44771</v>
      </c>
      <c r="E927" s="158">
        <v>17.284600000000001</v>
      </c>
      <c r="F927" s="158">
        <v>40.3782</v>
      </c>
      <c r="G927" s="158">
        <v>47.770600000000002</v>
      </c>
      <c r="H927" s="158">
        <v>37.494</v>
      </c>
      <c r="I927" s="158">
        <v>26.035299999999999</v>
      </c>
      <c r="J927" s="158">
        <v>17.768899999999999</v>
      </c>
      <c r="K927" s="158">
        <v>1.631</v>
      </c>
      <c r="L927" s="158">
        <v>-1.633</v>
      </c>
      <c r="M927" s="158">
        <v>-2.4868999999999999</v>
      </c>
      <c r="N927" s="158">
        <v>-1.7675000000000001</v>
      </c>
      <c r="O927" s="158">
        <v>3.4356</v>
      </c>
      <c r="P927" s="158">
        <v>4.7409999999999997</v>
      </c>
      <c r="Q927" s="158">
        <v>7.2256999999999998</v>
      </c>
      <c r="R927" s="158">
        <v>8.9999999999999998E-4</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44771</v>
      </c>
      <c r="E928" s="158">
        <v>19.4192</v>
      </c>
      <c r="F928" s="158">
        <v>41.3977</v>
      </c>
      <c r="G928" s="158">
        <v>49.066200000000002</v>
      </c>
      <c r="H928" s="158">
        <v>38.436799999999998</v>
      </c>
      <c r="I928" s="158">
        <v>26.6099</v>
      </c>
      <c r="J928" s="158">
        <v>18.2317</v>
      </c>
      <c r="K928" s="158">
        <v>1.7259</v>
      </c>
      <c r="L928" s="158">
        <v>-0.17230000000000001</v>
      </c>
      <c r="M928" s="158">
        <v>-1.1515</v>
      </c>
      <c r="N928" s="158">
        <v>0.74660000000000004</v>
      </c>
      <c r="O928" s="158">
        <v>5.5457999999999998</v>
      </c>
      <c r="P928" s="158">
        <v>7.0961999999999996</v>
      </c>
      <c r="Q928" s="158">
        <v>8.7845999999999993</v>
      </c>
      <c r="R928" s="158">
        <v>2.0326</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44771</v>
      </c>
      <c r="E929" s="158">
        <v>19.761399999999998</v>
      </c>
      <c r="F929" s="158">
        <v>41.605699999999999</v>
      </c>
      <c r="G929" s="158">
        <v>49.268300000000004</v>
      </c>
      <c r="H929" s="158">
        <v>38.596400000000003</v>
      </c>
      <c r="I929" s="158">
        <v>26.7637</v>
      </c>
      <c r="J929" s="158">
        <v>18.399699999999999</v>
      </c>
      <c r="K929" s="158">
        <v>1.8863000000000001</v>
      </c>
      <c r="L929" s="158">
        <v>-1.2200000000000001E-2</v>
      </c>
      <c r="M929" s="158">
        <v>-0.99319999999999997</v>
      </c>
      <c r="N929" s="158">
        <v>0.90790000000000004</v>
      </c>
      <c r="O929" s="158">
        <v>5.72</v>
      </c>
      <c r="P929" s="158">
        <v>7.2976000000000001</v>
      </c>
      <c r="Q929" s="158">
        <v>9.0259999999999998</v>
      </c>
      <c r="R929" s="158">
        <v>2.1959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44771</v>
      </c>
      <c r="E930" s="158">
        <v>36.340899999999998</v>
      </c>
      <c r="F930" s="158">
        <v>43.1387</v>
      </c>
      <c r="G930" s="158">
        <v>49.515700000000002</v>
      </c>
      <c r="H930" s="158">
        <v>38.287599999999998</v>
      </c>
      <c r="I930" s="158">
        <v>26.6709</v>
      </c>
      <c r="J930" s="158">
        <v>18.2135</v>
      </c>
      <c r="K930" s="158">
        <v>1.7670999999999999</v>
      </c>
      <c r="L930" s="158">
        <v>-0.64910000000000001</v>
      </c>
      <c r="M930" s="158">
        <v>-1.6917</v>
      </c>
      <c r="N930" s="158">
        <v>1.8200000000000001E-2</v>
      </c>
      <c r="O930" s="158">
        <v>5.1917</v>
      </c>
      <c r="P930" s="158">
        <v>7.9621000000000004</v>
      </c>
      <c r="Q930" s="158">
        <v>9.1393000000000004</v>
      </c>
      <c r="R930" s="158">
        <v>1.1862999999999999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44771</v>
      </c>
      <c r="E931" s="158">
        <v>35.950699999999998</v>
      </c>
      <c r="F931" s="158">
        <v>42.996899999999997</v>
      </c>
      <c r="G931" s="158">
        <v>49.338799999999999</v>
      </c>
      <c r="H931" s="158">
        <v>38.146999999999998</v>
      </c>
      <c r="I931" s="158">
        <v>26.541499999999999</v>
      </c>
      <c r="J931" s="158">
        <v>18.079499999999999</v>
      </c>
      <c r="K931" s="158">
        <v>1.6344000000000001</v>
      </c>
      <c r="L931" s="158">
        <v>-0.78790000000000004</v>
      </c>
      <c r="M931" s="158">
        <v>-1.8278000000000001</v>
      </c>
      <c r="N931" s="158">
        <v>-0.1181</v>
      </c>
      <c r="O931" s="158">
        <v>5.0514999999999999</v>
      </c>
      <c r="P931" s="158">
        <v>7.8395999999999999</v>
      </c>
      <c r="Q931" s="158">
        <v>6.4724000000000004</v>
      </c>
      <c r="R931" s="158">
        <v>1.0518000000000001</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44771</v>
      </c>
      <c r="E932" s="158">
        <v>51.913200000000003</v>
      </c>
      <c r="F932" s="158">
        <v>46.956899999999997</v>
      </c>
      <c r="G932" s="158">
        <v>51.330800000000004</v>
      </c>
      <c r="H932" s="158">
        <v>37.226700000000001</v>
      </c>
      <c r="I932" s="158">
        <v>26.322900000000001</v>
      </c>
      <c r="J932" s="158">
        <v>18.2575</v>
      </c>
      <c r="K932" s="158">
        <v>2.4784000000000002</v>
      </c>
      <c r="L932" s="158">
        <v>6.3799999999999996E-2</v>
      </c>
      <c r="M932" s="158">
        <v>-0.75600000000000001</v>
      </c>
      <c r="N932" s="158">
        <v>1.0608</v>
      </c>
      <c r="O932" s="158">
        <v>5.0503999999999998</v>
      </c>
      <c r="P932" s="158">
        <v>7.4286000000000003</v>
      </c>
      <c r="Q932" s="158">
        <v>9.0021000000000004</v>
      </c>
      <c r="R932" s="158">
        <v>1.9866999999999999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44771</v>
      </c>
      <c r="E933" s="158">
        <v>50.399500000000003</v>
      </c>
      <c r="F933" s="158">
        <v>46.626399999999997</v>
      </c>
      <c r="G933" s="158">
        <v>51.028799999999997</v>
      </c>
      <c r="H933" s="158">
        <v>36.915100000000002</v>
      </c>
      <c r="I933" s="158">
        <v>26.029</v>
      </c>
      <c r="J933" s="158">
        <v>17.9511</v>
      </c>
      <c r="K933" s="158">
        <v>2.17</v>
      </c>
      <c r="L933" s="158">
        <v>-0.24360000000000001</v>
      </c>
      <c r="M933" s="158">
        <v>-1.0624</v>
      </c>
      <c r="N933" s="158">
        <v>0.74919999999999998</v>
      </c>
      <c r="O933" s="158">
        <v>4.7297000000000002</v>
      </c>
      <c r="P933" s="158">
        <v>7.0862999999999996</v>
      </c>
      <c r="Q933" s="158">
        <v>7.7733999999999996</v>
      </c>
      <c r="R933" s="158">
        <v>1.6721999999999999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42.947699999999998</v>
      </c>
      <c r="G934" s="160">
        <v>49.417525000000005</v>
      </c>
      <c r="H934" s="160">
        <v>37.852337499999997</v>
      </c>
      <c r="I934" s="160">
        <v>26.403712499999997</v>
      </c>
      <c r="J934" s="160">
        <v>18.111725</v>
      </c>
      <c r="K934" s="160">
        <v>1.8928499999999999</v>
      </c>
      <c r="L934" s="160">
        <v>-0.60732499999999989</v>
      </c>
      <c r="M934" s="160">
        <v>-1.5312125000000001</v>
      </c>
      <c r="N934" s="160">
        <v>4.5249999999999596E-3</v>
      </c>
      <c r="O934" s="160">
        <v>4.7972625000000004</v>
      </c>
      <c r="P934" s="160">
        <v>6.8030750000000006</v>
      </c>
      <c r="Q934" s="160">
        <v>8.1122624999999982</v>
      </c>
      <c r="R934" s="160">
        <v>1.2919750000000001</v>
      </c>
    </row>
    <row r="935" spans="1:34" x14ac:dyDescent="0.3">
      <c r="A935" s="159" t="s">
        <v>407</v>
      </c>
      <c r="B935" s="154"/>
      <c r="C935" s="154"/>
      <c r="D935" s="154"/>
      <c r="E935" s="154"/>
      <c r="F935" s="160">
        <v>42.301299999999998</v>
      </c>
      <c r="G935" s="160">
        <v>49.303550000000001</v>
      </c>
      <c r="H935" s="160">
        <v>37.931049999999999</v>
      </c>
      <c r="I935" s="160">
        <v>26.432200000000002</v>
      </c>
      <c r="J935" s="160">
        <v>18.1465</v>
      </c>
      <c r="K935" s="160">
        <v>1.8083999999999998</v>
      </c>
      <c r="L935" s="160">
        <v>-0.44635000000000002</v>
      </c>
      <c r="M935" s="160">
        <v>-1.4216</v>
      </c>
      <c r="N935" s="160">
        <v>0.38240000000000002</v>
      </c>
      <c r="O935" s="160">
        <v>5.0509500000000003</v>
      </c>
      <c r="P935" s="160">
        <v>7.1968999999999994</v>
      </c>
      <c r="Q935" s="160">
        <v>8.2789999999999999</v>
      </c>
      <c r="R935" s="160">
        <v>1.4292499999999999</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44771</v>
      </c>
      <c r="E938" s="158">
        <v>46.781500000000001</v>
      </c>
      <c r="F938" s="158">
        <v>91.515000000000001</v>
      </c>
      <c r="G938" s="158">
        <v>184.76390000000001</v>
      </c>
      <c r="H938" s="158">
        <v>58.930100000000003</v>
      </c>
      <c r="I938" s="158">
        <v>41.1267</v>
      </c>
      <c r="J938" s="158">
        <v>14.7646</v>
      </c>
      <c r="K938" s="158">
        <v>-6.1378000000000004</v>
      </c>
      <c r="L938" s="158">
        <v>14.4566</v>
      </c>
      <c r="M938" s="158">
        <v>9.4158000000000008</v>
      </c>
      <c r="N938" s="158">
        <v>6.1820000000000004</v>
      </c>
      <c r="O938" s="158">
        <v>12.5871</v>
      </c>
      <c r="P938" s="158">
        <v>11.6326</v>
      </c>
      <c r="Q938" s="158">
        <v>6.8320999999999996</v>
      </c>
      <c r="R938" s="158">
        <v>-1.8541000000000001</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44771</v>
      </c>
      <c r="E939" s="158">
        <v>15.676399999999999</v>
      </c>
      <c r="F939" s="158">
        <v>243.52869999999999</v>
      </c>
      <c r="G939" s="158">
        <v>165.99420000000001</v>
      </c>
      <c r="H939" s="158">
        <v>88.111699999999999</v>
      </c>
      <c r="I939" s="158">
        <v>68.808899999999994</v>
      </c>
      <c r="J939" s="158">
        <v>6.9390000000000001</v>
      </c>
      <c r="K939" s="158">
        <v>-4.2579000000000002</v>
      </c>
      <c r="L939" s="158">
        <v>13.4941</v>
      </c>
      <c r="M939" s="158">
        <v>8.4347999999999992</v>
      </c>
      <c r="N939" s="158">
        <v>5.7922000000000002</v>
      </c>
      <c r="O939" s="158">
        <v>12.262700000000001</v>
      </c>
      <c r="P939" s="158">
        <v>11.0989</v>
      </c>
      <c r="Q939" s="158">
        <v>4.4330999999999996</v>
      </c>
      <c r="R939" s="158">
        <v>-2.4621</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44771</v>
      </c>
      <c r="E940" s="158">
        <v>16.123899999999999</v>
      </c>
      <c r="F940" s="158">
        <v>244.06559999999999</v>
      </c>
      <c r="G940" s="158">
        <v>166.44139999999999</v>
      </c>
      <c r="H940" s="158">
        <v>88.500900000000001</v>
      </c>
      <c r="I940" s="158">
        <v>69.182500000000005</v>
      </c>
      <c r="J940" s="158">
        <v>7.2644000000000002</v>
      </c>
      <c r="K940" s="158">
        <v>-3.9508000000000001</v>
      </c>
      <c r="L940" s="158">
        <v>13.8203</v>
      </c>
      <c r="M940" s="158">
        <v>8.7714999999999996</v>
      </c>
      <c r="N940" s="158">
        <v>6.1656000000000004</v>
      </c>
      <c r="O940" s="158">
        <v>12.687900000000001</v>
      </c>
      <c r="P940" s="158">
        <v>11.4694</v>
      </c>
      <c r="Q940" s="158">
        <v>4.4452999999999996</v>
      </c>
      <c r="R940" s="158">
        <v>-2.0861999999999998</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44771</v>
      </c>
      <c r="E941" s="158">
        <v>44.373399999999997</v>
      </c>
      <c r="F941" s="158">
        <v>91.368300000000005</v>
      </c>
      <c r="G941" s="158">
        <v>184.37459999999999</v>
      </c>
      <c r="H941" s="158">
        <v>58.811300000000003</v>
      </c>
      <c r="I941" s="158">
        <v>41.041600000000003</v>
      </c>
      <c r="J941" s="158">
        <v>14.0929</v>
      </c>
      <c r="K941" s="158">
        <v>-5.9634999999999998</v>
      </c>
      <c r="L941" s="158">
        <v>14.505000000000001</v>
      </c>
      <c r="M941" s="158">
        <v>9.4984000000000002</v>
      </c>
      <c r="N941" s="158">
        <v>6.2342000000000004</v>
      </c>
      <c r="O941" s="158">
        <v>12.566599999999999</v>
      </c>
      <c r="P941" s="158">
        <v>11.672599999999999</v>
      </c>
      <c r="Q941" s="158">
        <v>6.9123999999999999</v>
      </c>
      <c r="R941" s="158">
        <v>-1.7343</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44771</v>
      </c>
      <c r="E942" s="158">
        <v>16.853200000000001</v>
      </c>
      <c r="F942" s="158">
        <v>41.195900000000002</v>
      </c>
      <c r="G942" s="158">
        <v>155.51519999999999</v>
      </c>
      <c r="H942" s="158">
        <v>37.864400000000003</v>
      </c>
      <c r="I942" s="158">
        <v>52.053600000000003</v>
      </c>
      <c r="J942" s="158">
        <v>7.1454000000000004</v>
      </c>
      <c r="K942" s="158">
        <v>-7.6067999999999998</v>
      </c>
      <c r="L942" s="158">
        <v>13.3588</v>
      </c>
      <c r="M942" s="158">
        <v>8.5646000000000004</v>
      </c>
      <c r="N942" s="158">
        <v>5.9203999999999999</v>
      </c>
      <c r="O942" s="158">
        <v>13.3323</v>
      </c>
      <c r="P942" s="158">
        <v>11.7364</v>
      </c>
      <c r="Q942" s="158">
        <v>4.1266999999999996</v>
      </c>
      <c r="R942" s="158">
        <v>-2.0089000000000001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44771</v>
      </c>
      <c r="E943" s="158">
        <v>15.6044</v>
      </c>
      <c r="F943" s="158">
        <v>40.7455</v>
      </c>
      <c r="G943" s="158">
        <v>155.00399999999999</v>
      </c>
      <c r="H943" s="158">
        <v>37.390799999999999</v>
      </c>
      <c r="I943" s="158">
        <v>51.574800000000003</v>
      </c>
      <c r="J943" s="158">
        <v>6.6715999999999998</v>
      </c>
      <c r="K943" s="158">
        <v>-8.0649999999999995</v>
      </c>
      <c r="L943" s="158">
        <v>13.2636</v>
      </c>
      <c r="M943" s="158">
        <v>8.3513000000000002</v>
      </c>
      <c r="N943" s="158">
        <v>5.6493000000000002</v>
      </c>
      <c r="O943" s="158">
        <v>13.0296</v>
      </c>
      <c r="P943" s="158">
        <v>11.319900000000001</v>
      </c>
      <c r="Q943" s="158">
        <v>4.2138</v>
      </c>
      <c r="R943" s="158">
        <v>-2.2685</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44771</v>
      </c>
      <c r="E944" s="158">
        <v>14.3431</v>
      </c>
      <c r="F944" s="158">
        <v>-456.85</v>
      </c>
      <c r="G944" s="158">
        <v>339.70929999999998</v>
      </c>
      <c r="H944" s="158">
        <v>-55.959699999999998</v>
      </c>
      <c r="I944" s="158">
        <v>80.692599999999999</v>
      </c>
      <c r="J944" s="158">
        <v>-100.096</v>
      </c>
      <c r="K944" s="158">
        <v>-96.176500000000004</v>
      </c>
      <c r="L944" s="158">
        <v>-28.991199999999999</v>
      </c>
      <c r="M944" s="158">
        <v>-29.072600000000001</v>
      </c>
      <c r="N944" s="158">
        <v>-25.726099999999999</v>
      </c>
      <c r="O944" s="158">
        <v>0.76980000000000004</v>
      </c>
      <c r="P944" s="158">
        <v>3.0811999999999999</v>
      </c>
      <c r="Q944" s="158">
        <v>-2.2262</v>
      </c>
      <c r="R944" s="158">
        <v>-21.9862</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44771</v>
      </c>
      <c r="E945" s="158">
        <v>13.674799999999999</v>
      </c>
      <c r="F945" s="158">
        <v>-457.55470000000003</v>
      </c>
      <c r="G945" s="158">
        <v>339.00700000000001</v>
      </c>
      <c r="H945" s="158">
        <v>-56.6873</v>
      </c>
      <c r="I945" s="158">
        <v>79.9559</v>
      </c>
      <c r="J945" s="158">
        <v>-100.72580000000001</v>
      </c>
      <c r="K945" s="158">
        <v>-96.677300000000002</v>
      </c>
      <c r="L945" s="158">
        <v>-29.572299999999998</v>
      </c>
      <c r="M945" s="158">
        <v>-29.645399999999999</v>
      </c>
      <c r="N945" s="158">
        <v>-26.244800000000001</v>
      </c>
      <c r="O945" s="158">
        <v>0.17399999999999999</v>
      </c>
      <c r="P945" s="158">
        <v>2.5055999999999998</v>
      </c>
      <c r="Q945" s="158">
        <v>2.1252</v>
      </c>
      <c r="R945" s="158">
        <v>-22.501300000000001</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44771</v>
      </c>
      <c r="E946" s="158">
        <v>45.529400000000003</v>
      </c>
      <c r="F946" s="158">
        <v>91.379199999999997</v>
      </c>
      <c r="G946" s="158">
        <v>184.35910000000001</v>
      </c>
      <c r="H946" s="158">
        <v>58.777000000000001</v>
      </c>
      <c r="I946" s="158">
        <v>40.999299999999998</v>
      </c>
      <c r="J946" s="158">
        <v>14.039899999999999</v>
      </c>
      <c r="K946" s="158">
        <v>-6.3902000000000001</v>
      </c>
      <c r="L946" s="158">
        <v>14.2623</v>
      </c>
      <c r="M946" s="158">
        <v>9.3137000000000008</v>
      </c>
      <c r="N946" s="158">
        <v>6.0841000000000003</v>
      </c>
      <c r="O946" s="158">
        <v>12.230600000000001</v>
      </c>
      <c r="P946" s="158">
        <v>11.3775</v>
      </c>
      <c r="Q946" s="158">
        <v>8.0614000000000008</v>
      </c>
      <c r="R946" s="158">
        <v>-1.958</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44771</v>
      </c>
      <c r="E947" s="158">
        <v>15.9994</v>
      </c>
      <c r="F947" s="158">
        <v>7.53</v>
      </c>
      <c r="G947" s="158">
        <v>143.88499999999999</v>
      </c>
      <c r="H947" s="158">
        <v>42.549100000000003</v>
      </c>
      <c r="I947" s="158">
        <v>39.317999999999998</v>
      </c>
      <c r="J947" s="158">
        <v>2.4382999999999999</v>
      </c>
      <c r="K947" s="158">
        <v>-8.2477</v>
      </c>
      <c r="L947" s="158">
        <v>11.7906</v>
      </c>
      <c r="M947" s="158">
        <v>7.7930000000000001</v>
      </c>
      <c r="N947" s="158">
        <v>5.2149000000000001</v>
      </c>
      <c r="O947" s="158">
        <v>12.312099999999999</v>
      </c>
      <c r="P947" s="158">
        <v>11.157999999999999</v>
      </c>
      <c r="Q947" s="158">
        <v>4.4695999999999998</v>
      </c>
      <c r="R947" s="158">
        <v>-2.8826999999999998</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44771</v>
      </c>
      <c r="E948" s="158">
        <v>16.594000000000001</v>
      </c>
      <c r="F948" s="158">
        <v>7.9202000000000004</v>
      </c>
      <c r="G948" s="158">
        <v>144.29810000000001</v>
      </c>
      <c r="H948" s="158">
        <v>42.9283</v>
      </c>
      <c r="I948" s="158">
        <v>39.701099999999997</v>
      </c>
      <c r="J948" s="158">
        <v>2.8220000000000001</v>
      </c>
      <c r="K948" s="158">
        <v>-7.8743999999999996</v>
      </c>
      <c r="L948" s="158">
        <v>12.120100000000001</v>
      </c>
      <c r="M948" s="158">
        <v>8.1471999999999998</v>
      </c>
      <c r="N948" s="158">
        <v>5.59</v>
      </c>
      <c r="O948" s="158">
        <v>12.7446</v>
      </c>
      <c r="P948" s="158">
        <v>11.6067</v>
      </c>
      <c r="Q948" s="158">
        <v>4.3749000000000002</v>
      </c>
      <c r="R948" s="158">
        <v>-2.5065</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44771</v>
      </c>
      <c r="E949" s="158">
        <v>45.4773</v>
      </c>
      <c r="F949" s="158">
        <v>91.242199999999997</v>
      </c>
      <c r="G949" s="158">
        <v>184.215</v>
      </c>
      <c r="H949" s="158">
        <v>58.7864</v>
      </c>
      <c r="I949" s="158">
        <v>41.023400000000002</v>
      </c>
      <c r="J949" s="158">
        <v>14.266999999999999</v>
      </c>
      <c r="K949" s="158">
        <v>-6.2409999999999997</v>
      </c>
      <c r="L949" s="158">
        <v>14.381600000000001</v>
      </c>
      <c r="M949" s="158">
        <v>9.4331999999999994</v>
      </c>
      <c r="N949" s="158">
        <v>6.1978</v>
      </c>
      <c r="O949" s="158">
        <v>12.2326</v>
      </c>
      <c r="P949" s="158">
        <v>11.332100000000001</v>
      </c>
      <c r="Q949" s="158">
        <v>7.6212999999999997</v>
      </c>
      <c r="R949" s="158">
        <v>-1.9085000000000001</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44771</v>
      </c>
      <c r="E950" s="158">
        <v>16.541599999999999</v>
      </c>
      <c r="F950" s="158">
        <v>-56.840499999999999</v>
      </c>
      <c r="G950" s="158">
        <v>133.0231</v>
      </c>
      <c r="H950" s="158">
        <v>48.326099999999997</v>
      </c>
      <c r="I950" s="158">
        <v>56.685400000000001</v>
      </c>
      <c r="J950" s="158">
        <v>4.6070000000000002</v>
      </c>
      <c r="K950" s="158">
        <v>-7.7450000000000001</v>
      </c>
      <c r="L950" s="158">
        <v>12.1404</v>
      </c>
      <c r="M950" s="158">
        <v>7.5321999999999996</v>
      </c>
      <c r="N950" s="158">
        <v>5.3758999999999997</v>
      </c>
      <c r="O950" s="158">
        <v>12.1122</v>
      </c>
      <c r="P950" s="158">
        <v>11.3856</v>
      </c>
      <c r="Q950" s="158">
        <v>4.7679</v>
      </c>
      <c r="R950" s="158">
        <v>-2.895</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44771</v>
      </c>
      <c r="E951" s="158">
        <v>16.985099999999999</v>
      </c>
      <c r="F951" s="158">
        <v>-56.643999999999998</v>
      </c>
      <c r="G951" s="158">
        <v>133.39169999999999</v>
      </c>
      <c r="H951" s="158">
        <v>48.741199999999999</v>
      </c>
      <c r="I951" s="158">
        <v>57.1282</v>
      </c>
      <c r="J951" s="158">
        <v>5.0349000000000004</v>
      </c>
      <c r="K951" s="158">
        <v>-7.3327999999999998</v>
      </c>
      <c r="L951" s="158">
        <v>12.2492</v>
      </c>
      <c r="M951" s="158">
        <v>7.7595999999999998</v>
      </c>
      <c r="N951" s="158">
        <v>5.6628999999999996</v>
      </c>
      <c r="O951" s="158">
        <v>12.4521</v>
      </c>
      <c r="P951" s="158">
        <v>11.749000000000001</v>
      </c>
      <c r="Q951" s="158">
        <v>4.3414000000000001</v>
      </c>
      <c r="R951" s="158">
        <v>-2.5522999999999998</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44771</v>
      </c>
      <c r="E952" s="158">
        <v>4735.4755999999998</v>
      </c>
      <c r="F952" s="158">
        <v>92.781000000000006</v>
      </c>
      <c r="G952" s="158">
        <v>187.0917</v>
      </c>
      <c r="H952" s="158">
        <v>59.829900000000002</v>
      </c>
      <c r="I952" s="158">
        <v>41.826099999999997</v>
      </c>
      <c r="J952" s="158">
        <v>14.5152</v>
      </c>
      <c r="K952" s="158">
        <v>-6.1896000000000004</v>
      </c>
      <c r="L952" s="158">
        <v>14.778499999999999</v>
      </c>
      <c r="M952" s="158">
        <v>9.7598000000000003</v>
      </c>
      <c r="N952" s="158">
        <v>6.4726999999999997</v>
      </c>
      <c r="O952" s="158">
        <v>12.4506</v>
      </c>
      <c r="P952" s="158">
        <v>11.7735</v>
      </c>
      <c r="Q952" s="158">
        <v>4.6726999999999999</v>
      </c>
      <c r="R952" s="158">
        <v>-1.6887000000000001</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44771</v>
      </c>
      <c r="E953" s="158">
        <v>13.8096</v>
      </c>
      <c r="F953" s="158">
        <v>-220.1549</v>
      </c>
      <c r="G953" s="158">
        <v>97.154300000000006</v>
      </c>
      <c r="H953" s="158">
        <v>17.807099999999998</v>
      </c>
      <c r="I953" s="158">
        <v>28.996500000000001</v>
      </c>
      <c r="J953" s="158">
        <v>-9.6320999999999994</v>
      </c>
      <c r="K953" s="158">
        <v>-10.502000000000001</v>
      </c>
      <c r="L953" s="158">
        <v>11.400499999999999</v>
      </c>
      <c r="M953" s="158">
        <v>8.0244</v>
      </c>
      <c r="N953" s="158">
        <v>4.6974999999999998</v>
      </c>
      <c r="O953" s="158">
        <v>11.251899999999999</v>
      </c>
      <c r="P953" s="158">
        <v>10.341100000000001</v>
      </c>
      <c r="Q953" s="158">
        <v>3.2932999999999999</v>
      </c>
      <c r="R953" s="158">
        <v>-3.3546</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44771</v>
      </c>
      <c r="E954" s="158">
        <v>14.379099999999999</v>
      </c>
      <c r="F954" s="158">
        <v>-219.76400000000001</v>
      </c>
      <c r="G954" s="158">
        <v>97.660200000000003</v>
      </c>
      <c r="H954" s="158">
        <v>18.231300000000001</v>
      </c>
      <c r="I954" s="158">
        <v>29.411000000000001</v>
      </c>
      <c r="J954" s="158">
        <v>-9.2202000000000002</v>
      </c>
      <c r="K954" s="158">
        <v>-10.0992</v>
      </c>
      <c r="L954" s="158">
        <v>11.8355</v>
      </c>
      <c r="M954" s="158">
        <v>8.4588999999999999</v>
      </c>
      <c r="N954" s="158">
        <v>5.1265000000000001</v>
      </c>
      <c r="O954" s="158">
        <v>11.700100000000001</v>
      </c>
      <c r="P954" s="158">
        <v>10.851900000000001</v>
      </c>
      <c r="Q954" s="158">
        <v>3.8675000000000002</v>
      </c>
      <c r="R954" s="158">
        <v>-2.9790999999999999</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44771</v>
      </c>
      <c r="E955" s="158">
        <v>4616.5666000000001</v>
      </c>
      <c r="F955" s="158">
        <v>91.872699999999995</v>
      </c>
      <c r="G955" s="158">
        <v>185.27760000000001</v>
      </c>
      <c r="H955" s="158">
        <v>59.116100000000003</v>
      </c>
      <c r="I955" s="158">
        <v>41.269399999999997</v>
      </c>
      <c r="J955" s="158">
        <v>14.176299999999999</v>
      </c>
      <c r="K955" s="158">
        <v>-6.3380000000000001</v>
      </c>
      <c r="L955" s="158">
        <v>14.430300000000001</v>
      </c>
      <c r="M955" s="158">
        <v>9.4530999999999992</v>
      </c>
      <c r="N955" s="158">
        <v>6.1967999999999996</v>
      </c>
      <c r="O955" s="158">
        <v>12.585100000000001</v>
      </c>
      <c r="P955" s="158">
        <v>11.6601</v>
      </c>
      <c r="Q955" s="158">
        <v>8.4847000000000001</v>
      </c>
      <c r="R955" s="158">
        <v>-1.8551</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44771</v>
      </c>
      <c r="E956" s="158">
        <v>15.362</v>
      </c>
      <c r="F956" s="158">
        <v>301.85090000000002</v>
      </c>
      <c r="G956" s="158">
        <v>65.212299999999999</v>
      </c>
      <c r="H956" s="158">
        <v>67.666200000000003</v>
      </c>
      <c r="I956" s="158">
        <v>69.879300000000001</v>
      </c>
      <c r="J956" s="158">
        <v>16.789200000000001</v>
      </c>
      <c r="K956" s="158">
        <v>-4.5509000000000004</v>
      </c>
      <c r="L956" s="158">
        <v>16.025300000000001</v>
      </c>
      <c r="M956" s="158">
        <v>9.4527999999999999</v>
      </c>
      <c r="N956" s="158">
        <v>6.7375999999999996</v>
      </c>
      <c r="O956" s="158">
        <v>12.2804</v>
      </c>
      <c r="P956" s="158">
        <v>11.2963</v>
      </c>
      <c r="Q956" s="158">
        <v>4.1116000000000001</v>
      </c>
      <c r="R956" s="158">
        <v>-2.7629000000000001</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44771</v>
      </c>
      <c r="E957" s="158">
        <v>15.8201</v>
      </c>
      <c r="F957" s="158">
        <v>301.95089999999999</v>
      </c>
      <c r="G957" s="158">
        <v>65.568100000000001</v>
      </c>
      <c r="H957" s="158">
        <v>68.015000000000001</v>
      </c>
      <c r="I957" s="158">
        <v>70.234200000000001</v>
      </c>
      <c r="J957" s="158">
        <v>17.1264</v>
      </c>
      <c r="K957" s="158">
        <v>-4.2072000000000003</v>
      </c>
      <c r="L957" s="158">
        <v>16.404499999999999</v>
      </c>
      <c r="M957" s="158">
        <v>9.8711000000000002</v>
      </c>
      <c r="N957" s="158">
        <v>7.1532</v>
      </c>
      <c r="O957" s="158">
        <v>12.720700000000001</v>
      </c>
      <c r="P957" s="158">
        <v>11.6944</v>
      </c>
      <c r="Q957" s="158">
        <v>4.3631000000000002</v>
      </c>
      <c r="R957" s="158">
        <v>-2.3973</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44771</v>
      </c>
      <c r="E958" s="158">
        <v>44.435899999999997</v>
      </c>
      <c r="F958" s="158">
        <v>91.239500000000007</v>
      </c>
      <c r="G958" s="158">
        <v>184.1114</v>
      </c>
      <c r="H958" s="158">
        <v>58.715600000000002</v>
      </c>
      <c r="I958" s="158">
        <v>40.9709</v>
      </c>
      <c r="J958" s="158">
        <v>14.0532</v>
      </c>
      <c r="K958" s="158">
        <v>-6.3586999999999998</v>
      </c>
      <c r="L958" s="158">
        <v>14.2949</v>
      </c>
      <c r="M958" s="158">
        <v>9.3496000000000006</v>
      </c>
      <c r="N958" s="158">
        <v>6.1207000000000003</v>
      </c>
      <c r="O958" s="158">
        <v>12.434799999999999</v>
      </c>
      <c r="P958" s="158">
        <v>11.571400000000001</v>
      </c>
      <c r="Q958" s="158">
        <v>11.3864</v>
      </c>
      <c r="R958" s="158">
        <v>-1.9213</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44771</v>
      </c>
      <c r="E959" s="158">
        <v>20.712199999999999</v>
      </c>
      <c r="F959" s="158">
        <v>7.7554999999999996</v>
      </c>
      <c r="G959" s="158">
        <v>172.82990000000001</v>
      </c>
      <c r="H959" s="158">
        <v>22.9087</v>
      </c>
      <c r="I959" s="158">
        <v>49.915599999999998</v>
      </c>
      <c r="J959" s="158">
        <v>7.9939999999999998</v>
      </c>
      <c r="K959" s="158">
        <v>-7.9401999999999999</v>
      </c>
      <c r="L959" s="158">
        <v>11.4299</v>
      </c>
      <c r="M959" s="158">
        <v>6.9494999999999996</v>
      </c>
      <c r="N959" s="158">
        <v>4.8592000000000004</v>
      </c>
      <c r="O959" s="158">
        <v>12.877000000000001</v>
      </c>
      <c r="P959" s="158">
        <v>11.556800000000001</v>
      </c>
      <c r="Q959" s="158">
        <v>6.6234999999999999</v>
      </c>
      <c r="R959" s="158">
        <v>-2.7734000000000001</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44771</v>
      </c>
      <c r="E960" s="158">
        <v>21.597999999999999</v>
      </c>
      <c r="F960" s="158">
        <v>8.1136999999999997</v>
      </c>
      <c r="G960" s="158">
        <v>173.23159999999999</v>
      </c>
      <c r="H960" s="158">
        <v>23.280200000000001</v>
      </c>
      <c r="I960" s="158">
        <v>50.286700000000003</v>
      </c>
      <c r="J960" s="158">
        <v>8.3604000000000003</v>
      </c>
      <c r="K960" s="158">
        <v>-7.5814000000000004</v>
      </c>
      <c r="L960" s="158">
        <v>11.8117</v>
      </c>
      <c r="M960" s="158">
        <v>7.34</v>
      </c>
      <c r="N960" s="158">
        <v>5.2554999999999996</v>
      </c>
      <c r="O960" s="158">
        <v>13.321899999999999</v>
      </c>
      <c r="P960" s="158">
        <v>12.0213</v>
      </c>
      <c r="Q960" s="158">
        <v>4.4097</v>
      </c>
      <c r="R960" s="158">
        <v>-2.3934000000000002</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44771</v>
      </c>
      <c r="E961" s="158">
        <v>44.356699999999996</v>
      </c>
      <c r="F961" s="158">
        <v>148.22319999999999</v>
      </c>
      <c r="G961" s="158">
        <v>200.4367</v>
      </c>
      <c r="H961" s="158">
        <v>67.178200000000004</v>
      </c>
      <c r="I961" s="158">
        <v>45.2057</v>
      </c>
      <c r="J961" s="158">
        <v>10.839700000000001</v>
      </c>
      <c r="K961" s="158">
        <v>-6.0148999999999999</v>
      </c>
      <c r="L961" s="158">
        <v>13.6456</v>
      </c>
      <c r="M961" s="158">
        <v>9.0774000000000008</v>
      </c>
      <c r="N961" s="158">
        <v>5.7904999999999998</v>
      </c>
      <c r="O961" s="158">
        <v>12.2614</v>
      </c>
      <c r="P961" s="158">
        <v>11.4161</v>
      </c>
      <c r="Q961" s="158">
        <v>10.5542</v>
      </c>
      <c r="R961" s="158">
        <v>-2.2094</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44771</v>
      </c>
      <c r="E962" s="158">
        <v>20.555499999999999</v>
      </c>
      <c r="F962" s="158">
        <v>32.701799999999999</v>
      </c>
      <c r="G962" s="158">
        <v>167.53219999999999</v>
      </c>
      <c r="H962" s="158">
        <v>43.767000000000003</v>
      </c>
      <c r="I962" s="158">
        <v>57.067500000000003</v>
      </c>
      <c r="J962" s="158">
        <v>7.9893999999999998</v>
      </c>
      <c r="K962" s="158">
        <v>-6.8887</v>
      </c>
      <c r="L962" s="158">
        <v>12.2204</v>
      </c>
      <c r="M962" s="158">
        <v>7.7774000000000001</v>
      </c>
      <c r="N962" s="158">
        <v>5.2535999999999996</v>
      </c>
      <c r="O962" s="158">
        <v>12.429500000000001</v>
      </c>
      <c r="P962" s="158">
        <v>10.917299999999999</v>
      </c>
      <c r="Q962" s="158">
        <v>6.5229999999999997</v>
      </c>
      <c r="R962" s="158">
        <v>-3.0531999999999999</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44771</v>
      </c>
      <c r="E963" s="158">
        <v>21.3535</v>
      </c>
      <c r="F963" s="158">
        <v>33.191000000000003</v>
      </c>
      <c r="G963" s="158">
        <v>167.86070000000001</v>
      </c>
      <c r="H963" s="158">
        <v>44.079300000000003</v>
      </c>
      <c r="I963" s="158">
        <v>57.374400000000001</v>
      </c>
      <c r="J963" s="158">
        <v>8.2777999999999992</v>
      </c>
      <c r="K963" s="158">
        <v>-6.6082999999999998</v>
      </c>
      <c r="L963" s="158">
        <v>12.521699999999999</v>
      </c>
      <c r="M963" s="158">
        <v>8.0798000000000005</v>
      </c>
      <c r="N963" s="158">
        <v>5.5578000000000003</v>
      </c>
      <c r="O963" s="158">
        <v>12.7727</v>
      </c>
      <c r="P963" s="158">
        <v>11.338200000000001</v>
      </c>
      <c r="Q963" s="158">
        <v>4.2049000000000003</v>
      </c>
      <c r="R963" s="158">
        <v>-2.7583000000000002</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44771</v>
      </c>
      <c r="E964" s="158">
        <v>44.091299999999997</v>
      </c>
      <c r="F964" s="158">
        <v>91.954400000000007</v>
      </c>
      <c r="G964" s="158">
        <v>185.97049999999999</v>
      </c>
      <c r="H964" s="158">
        <v>59.1434</v>
      </c>
      <c r="I964" s="158">
        <v>41.210700000000003</v>
      </c>
      <c r="J964" s="158">
        <v>14.7859</v>
      </c>
      <c r="K964" s="158">
        <v>-6.3741000000000003</v>
      </c>
      <c r="L964" s="158">
        <v>14.2852</v>
      </c>
      <c r="M964" s="158">
        <v>9.2623999999999995</v>
      </c>
      <c r="N964" s="158">
        <v>5.9859999999999998</v>
      </c>
      <c r="O964" s="158">
        <v>12.217499999999999</v>
      </c>
      <c r="P964" s="158">
        <v>11.410299999999999</v>
      </c>
      <c r="Q964" s="158">
        <v>9.5205000000000002</v>
      </c>
      <c r="R964" s="158">
        <v>-2.1118000000000001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44771</v>
      </c>
      <c r="E965" s="158">
        <v>20.363299999999999</v>
      </c>
      <c r="F965" s="158">
        <v>99.752300000000005</v>
      </c>
      <c r="G965" s="158">
        <v>174.11250000000001</v>
      </c>
      <c r="H965" s="158">
        <v>56.321100000000001</v>
      </c>
      <c r="I965" s="158">
        <v>60.000999999999998</v>
      </c>
      <c r="J965" s="158">
        <v>6.3060999999999998</v>
      </c>
      <c r="K965" s="158">
        <v>-5.7793000000000001</v>
      </c>
      <c r="L965" s="158">
        <v>13.0678</v>
      </c>
      <c r="M965" s="158">
        <v>8.4724000000000004</v>
      </c>
      <c r="N965" s="158">
        <v>5.9600999999999997</v>
      </c>
      <c r="O965" s="158">
        <v>12.716699999999999</v>
      </c>
      <c r="P965" s="158">
        <v>11.176600000000001</v>
      </c>
      <c r="Q965" s="158">
        <v>6.5537999999999998</v>
      </c>
      <c r="R965" s="158">
        <v>-2.6057000000000001</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44771</v>
      </c>
      <c r="E966" s="158">
        <v>20.2316</v>
      </c>
      <c r="F966" s="158">
        <v>99.677800000000005</v>
      </c>
      <c r="G966" s="158">
        <v>173.96289999999999</v>
      </c>
      <c r="H966" s="158">
        <v>56.165100000000002</v>
      </c>
      <c r="I966" s="158">
        <v>59.8476</v>
      </c>
      <c r="J966" s="158">
        <v>6.1528999999999998</v>
      </c>
      <c r="K966" s="158">
        <v>-5.9280999999999997</v>
      </c>
      <c r="L966" s="158">
        <v>12.906599999999999</v>
      </c>
      <c r="M966" s="158">
        <v>8.3123000000000005</v>
      </c>
      <c r="N966" s="158">
        <v>5.8</v>
      </c>
      <c r="O966" s="158">
        <v>12.5787</v>
      </c>
      <c r="P966" s="158">
        <v>11.0403</v>
      </c>
      <c r="Q966" s="158">
        <v>6.4363000000000001</v>
      </c>
      <c r="R966" s="158">
        <v>-2.7254999999999998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44771</v>
      </c>
      <c r="E967" s="158">
        <v>45.610900000000001</v>
      </c>
      <c r="F967" s="158">
        <v>91.215500000000006</v>
      </c>
      <c r="G967" s="158">
        <v>184.6294</v>
      </c>
      <c r="H967" s="158">
        <v>58.787700000000001</v>
      </c>
      <c r="I967" s="158">
        <v>41.001600000000003</v>
      </c>
      <c r="J967" s="158">
        <v>14.030900000000001</v>
      </c>
      <c r="K967" s="158">
        <v>-6.4367999999999999</v>
      </c>
      <c r="L967" s="158">
        <v>14.279400000000001</v>
      </c>
      <c r="M967" s="158">
        <v>9.3621999999999996</v>
      </c>
      <c r="N967" s="158">
        <v>6.1279000000000003</v>
      </c>
      <c r="O967" s="158">
        <v>12.4831</v>
      </c>
      <c r="P967" s="158">
        <v>11.5273</v>
      </c>
      <c r="Q967" s="158">
        <v>8.9916999999999998</v>
      </c>
      <c r="R967" s="158">
        <v>-1.9201999999999999</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44771</v>
      </c>
      <c r="E968" s="158">
        <v>16.228200000000001</v>
      </c>
      <c r="F968" s="158">
        <v>56.541600000000003</v>
      </c>
      <c r="G968" s="158">
        <v>89.343599999999995</v>
      </c>
      <c r="H968" s="158">
        <v>4.5987999999999998</v>
      </c>
      <c r="I968" s="158">
        <v>23.357800000000001</v>
      </c>
      <c r="J968" s="158">
        <v>3.4359000000000002</v>
      </c>
      <c r="K968" s="158">
        <v>-6.5857000000000001</v>
      </c>
      <c r="L968" s="158">
        <v>13.5084</v>
      </c>
      <c r="M968" s="158">
        <v>8.5312999999999999</v>
      </c>
      <c r="N968" s="158">
        <v>5.8121999999999998</v>
      </c>
      <c r="O968" s="158">
        <v>13.2271</v>
      </c>
      <c r="P968" s="158">
        <v>11.749599999999999</v>
      </c>
      <c r="Q968" s="158">
        <v>4.3852000000000002</v>
      </c>
      <c r="R968" s="158">
        <v>-2.4994999999999998</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44771</v>
      </c>
      <c r="E969" s="158">
        <v>15.613899999999999</v>
      </c>
      <c r="F969" s="158">
        <v>56.190199999999997</v>
      </c>
      <c r="G969" s="158">
        <v>89.01</v>
      </c>
      <c r="H969" s="158">
        <v>4.2781000000000002</v>
      </c>
      <c r="I969" s="158">
        <v>23.0442</v>
      </c>
      <c r="J969" s="158">
        <v>3.1171000000000002</v>
      </c>
      <c r="K969" s="158">
        <v>-6.8849999999999998</v>
      </c>
      <c r="L969" s="158">
        <v>13.170400000000001</v>
      </c>
      <c r="M969" s="158">
        <v>8.1577000000000002</v>
      </c>
      <c r="N969" s="158">
        <v>5.4223999999999997</v>
      </c>
      <c r="O969" s="158">
        <v>12.791</v>
      </c>
      <c r="P969" s="158">
        <v>11.306900000000001</v>
      </c>
      <c r="Q969" s="158">
        <v>4.1784999999999997</v>
      </c>
      <c r="R969" s="158">
        <v>-2.8546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44771</v>
      </c>
      <c r="E970" s="158">
        <v>44.341500000000003</v>
      </c>
      <c r="F970" s="158">
        <v>92.840699999999998</v>
      </c>
      <c r="G970" s="158">
        <v>187.98840000000001</v>
      </c>
      <c r="H970" s="158">
        <v>59.575699999999998</v>
      </c>
      <c r="I970" s="158">
        <v>41.3992</v>
      </c>
      <c r="J970" s="158">
        <v>13.853300000000001</v>
      </c>
      <c r="K970" s="158">
        <v>-7.0366999999999997</v>
      </c>
      <c r="L970" s="158">
        <v>14.039300000000001</v>
      </c>
      <c r="M970" s="158">
        <v>8.9810999999999996</v>
      </c>
      <c r="N970" s="158">
        <v>5.6744000000000003</v>
      </c>
      <c r="O970" s="158">
        <v>11.9549</v>
      </c>
      <c r="P970" s="158">
        <v>11.347899999999999</v>
      </c>
      <c r="Q970" s="158">
        <v>10.6234</v>
      </c>
      <c r="R970" s="158">
        <v>-2.4857999999999998</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35.77379393939394</v>
      </c>
      <c r="G971" s="160">
        <v>165.54441212121216</v>
      </c>
      <c r="H971" s="160">
        <v>42.622266666666661</v>
      </c>
      <c r="I971" s="160">
        <v>49.442163636363652</v>
      </c>
      <c r="J971" s="160">
        <v>1.8853515151515143</v>
      </c>
      <c r="K971" s="160">
        <v>-12.150651515151514</v>
      </c>
      <c r="L971" s="160">
        <v>10.828333333333335</v>
      </c>
      <c r="M971" s="160">
        <v>6.3324393939393939</v>
      </c>
      <c r="N971" s="160">
        <v>3.8819090909090912</v>
      </c>
      <c r="O971" s="160">
        <v>11.774221212121212</v>
      </c>
      <c r="P971" s="160">
        <v>10.882509090909094</v>
      </c>
      <c r="Q971" s="160">
        <v>5.687360606060607</v>
      </c>
      <c r="R971" s="160">
        <v>-3.6046787878787883</v>
      </c>
    </row>
    <row r="972" spans="1:34" x14ac:dyDescent="0.3">
      <c r="A972" s="159" t="s">
        <v>407</v>
      </c>
      <c r="B972" s="154"/>
      <c r="C972" s="154"/>
      <c r="D972" s="154"/>
      <c r="E972" s="154"/>
      <c r="F972" s="160">
        <v>91.215500000000006</v>
      </c>
      <c r="G972" s="160">
        <v>172.82990000000001</v>
      </c>
      <c r="H972" s="160">
        <v>56.165100000000002</v>
      </c>
      <c r="I972" s="160">
        <v>45.2057</v>
      </c>
      <c r="J972" s="160">
        <v>7.9893999999999998</v>
      </c>
      <c r="K972" s="160">
        <v>-6.5857000000000001</v>
      </c>
      <c r="L972" s="160">
        <v>13.3588</v>
      </c>
      <c r="M972" s="160">
        <v>8.4724000000000004</v>
      </c>
      <c r="N972" s="160">
        <v>5.7922000000000002</v>
      </c>
      <c r="O972" s="160">
        <v>12.4521</v>
      </c>
      <c r="P972" s="160">
        <v>11.3856</v>
      </c>
      <c r="Q972" s="160">
        <v>4.4695999999999998</v>
      </c>
      <c r="R972" s="160">
        <v>-2.4857999999999998</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44771</v>
      </c>
      <c r="E975" s="158">
        <v>715.94416486006901</v>
      </c>
      <c r="F975" s="158">
        <v>1.5745</v>
      </c>
      <c r="G975" s="158">
        <v>3.9020999999999999</v>
      </c>
      <c r="H975" s="158">
        <v>2.4759000000000002</v>
      </c>
      <c r="I975" s="158">
        <v>6.8924000000000003</v>
      </c>
      <c r="J975" s="158">
        <v>9.7302999999999997</v>
      </c>
      <c r="K975" s="158">
        <v>-4.3543000000000003</v>
      </c>
      <c r="L975" s="158">
        <v>-9.6785999999999994</v>
      </c>
      <c r="M975" s="158">
        <v>-13.681100000000001</v>
      </c>
      <c r="N975" s="158">
        <v>-3.9891000000000001</v>
      </c>
      <c r="O975" s="158">
        <v>15.956200000000001</v>
      </c>
      <c r="P975" s="158">
        <v>7.3890000000000002</v>
      </c>
      <c r="Q975" s="158">
        <v>17.102799999999998</v>
      </c>
      <c r="R975" s="158">
        <v>24.682500000000001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44771</v>
      </c>
      <c r="E976" s="158">
        <v>644.37</v>
      </c>
      <c r="F976" s="158">
        <v>1.5748</v>
      </c>
      <c r="G976" s="158">
        <v>3.9089</v>
      </c>
      <c r="H976" s="158">
        <v>2.4908000000000001</v>
      </c>
      <c r="I976" s="158">
        <v>6.9263000000000003</v>
      </c>
      <c r="J976" s="158">
        <v>9.8071000000000002</v>
      </c>
      <c r="K976" s="158">
        <v>-4.1486999999999998</v>
      </c>
      <c r="L976" s="158">
        <v>-9.2871000000000006</v>
      </c>
      <c r="M976" s="158">
        <v>-13.113200000000001</v>
      </c>
      <c r="N976" s="158">
        <v>-3.1429999999999998</v>
      </c>
      <c r="O976" s="158">
        <v>16.994399999999999</v>
      </c>
      <c r="P976" s="158">
        <v>8.4396000000000004</v>
      </c>
      <c r="Q976" s="158">
        <v>15.373200000000001</v>
      </c>
      <c r="R976" s="158">
        <v>25.787400000000002</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44771</v>
      </c>
      <c r="E977" s="158">
        <v>708.76464985303903</v>
      </c>
      <c r="F977" s="158">
        <v>1.5814999999999999</v>
      </c>
      <c r="G977" s="158">
        <v>3.9062999999999999</v>
      </c>
      <c r="H977" s="158">
        <v>2.4746000000000001</v>
      </c>
      <c r="I977" s="158">
        <v>6.8929999999999998</v>
      </c>
      <c r="J977" s="158">
        <v>9.7360000000000007</v>
      </c>
      <c r="K977" s="158">
        <v>-4.3489000000000004</v>
      </c>
      <c r="L977" s="158">
        <v>-9.6755999999999993</v>
      </c>
      <c r="M977" s="158">
        <v>-13.6759</v>
      </c>
      <c r="N977" s="158">
        <v>-3.9878999999999998</v>
      </c>
      <c r="O977" s="158">
        <v>15.6427</v>
      </c>
      <c r="P977" s="158">
        <v>7.0892999999999997</v>
      </c>
      <c r="Q977" s="158">
        <v>16.796199999999999</v>
      </c>
      <c r="R977" s="158">
        <v>24.683399999999999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44771</v>
      </c>
      <c r="E978" s="158">
        <v>308.04133861987299</v>
      </c>
      <c r="F978" s="158">
        <v>1.5751999999999999</v>
      </c>
      <c r="G978" s="158">
        <v>3.9091</v>
      </c>
      <c r="H978" s="158">
        <v>2.4899</v>
      </c>
      <c r="I978" s="158">
        <v>6.9294000000000002</v>
      </c>
      <c r="J978" s="158">
        <v>9.8095999999999997</v>
      </c>
      <c r="K978" s="158">
        <v>-4.1485000000000003</v>
      </c>
      <c r="L978" s="158">
        <v>-9.2858999999999998</v>
      </c>
      <c r="M978" s="158">
        <v>-13.111000000000001</v>
      </c>
      <c r="N978" s="158">
        <v>-3.1429</v>
      </c>
      <c r="O978" s="158">
        <v>16.995899999999999</v>
      </c>
      <c r="P978" s="158">
        <v>8.3123000000000005</v>
      </c>
      <c r="Q978" s="158">
        <v>15.2874</v>
      </c>
      <c r="R978" s="158">
        <v>25.7851</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44771</v>
      </c>
      <c r="E979" s="158">
        <v>21.08</v>
      </c>
      <c r="F979" s="158">
        <v>1.2975000000000001</v>
      </c>
      <c r="G979" s="158">
        <v>4.1501999999999999</v>
      </c>
      <c r="H979" s="158">
        <v>3.1311</v>
      </c>
      <c r="I979" s="158">
        <v>7.1138000000000003</v>
      </c>
      <c r="J979" s="158">
        <v>11.064299999999999</v>
      </c>
      <c r="K979" s="158">
        <v>-1.3109</v>
      </c>
      <c r="L979" s="158">
        <v>-1.0792999999999999</v>
      </c>
      <c r="M979" s="158">
        <v>-4.6154000000000002</v>
      </c>
      <c r="N979" s="158">
        <v>4.6673</v>
      </c>
      <c r="O979" s="158">
        <v>23.775400000000001</v>
      </c>
      <c r="P979" s="158"/>
      <c r="Q979" s="158">
        <v>21.873799999999999</v>
      </c>
      <c r="R979" s="158">
        <v>32.484099999999998</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44771</v>
      </c>
      <c r="E980" s="158">
        <v>19.809999999999999</v>
      </c>
      <c r="F980" s="158">
        <v>1.3299000000000001</v>
      </c>
      <c r="G980" s="158">
        <v>4.1535000000000002</v>
      </c>
      <c r="H980" s="158">
        <v>3.1234000000000002</v>
      </c>
      <c r="I980" s="158">
        <v>7.0811000000000002</v>
      </c>
      <c r="J980" s="158">
        <v>10.9183</v>
      </c>
      <c r="K980" s="158">
        <v>-1.6385000000000001</v>
      </c>
      <c r="L980" s="158">
        <v>-1.7847999999999999</v>
      </c>
      <c r="M980" s="158">
        <v>-5.6666999999999996</v>
      </c>
      <c r="N980" s="158">
        <v>3.1770999999999998</v>
      </c>
      <c r="O980" s="158">
        <v>21.8645</v>
      </c>
      <c r="P980" s="158"/>
      <c r="Q980" s="158">
        <v>19.881499999999999</v>
      </c>
      <c r="R980" s="158">
        <v>30.512599999999999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44771</v>
      </c>
      <c r="E981" s="158">
        <v>59.51</v>
      </c>
      <c r="F981" s="158">
        <v>0.89859999999999995</v>
      </c>
      <c r="G981" s="158">
        <v>2.7452000000000001</v>
      </c>
      <c r="H981" s="158">
        <v>1.8657999999999999</v>
      </c>
      <c r="I981" s="158">
        <v>5.9650999999999996</v>
      </c>
      <c r="J981" s="158">
        <v>10.020300000000001</v>
      </c>
      <c r="K981" s="158">
        <v>0.89859999999999995</v>
      </c>
      <c r="L981" s="158">
        <v>-1.7663</v>
      </c>
      <c r="M981" s="158">
        <v>-4.0006000000000004</v>
      </c>
      <c r="N981" s="158">
        <v>3.2801</v>
      </c>
      <c r="O981" s="158">
        <v>20.176400000000001</v>
      </c>
      <c r="P981" s="158">
        <v>10.563000000000001</v>
      </c>
      <c r="Q981" s="158">
        <v>13.011900000000001</v>
      </c>
      <c r="R981" s="158">
        <v>27.810199999999998</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44771</v>
      </c>
      <c r="E982" s="158">
        <v>53.5</v>
      </c>
      <c r="F982" s="158">
        <v>0.90529999999999999</v>
      </c>
      <c r="G982" s="158">
        <v>2.7463000000000002</v>
      </c>
      <c r="H982" s="158">
        <v>1.8466</v>
      </c>
      <c r="I982" s="158">
        <v>5.9196</v>
      </c>
      <c r="J982" s="158">
        <v>9.9239999999999995</v>
      </c>
      <c r="K982" s="158">
        <v>0.65849999999999997</v>
      </c>
      <c r="L982" s="158">
        <v>-2.2473999999999998</v>
      </c>
      <c r="M982" s="158">
        <v>-4.7195</v>
      </c>
      <c r="N982" s="158">
        <v>2.2749000000000001</v>
      </c>
      <c r="O982" s="158">
        <v>18.878599999999999</v>
      </c>
      <c r="P982" s="158">
        <v>9.3127999999999993</v>
      </c>
      <c r="Q982" s="158">
        <v>12.944000000000001</v>
      </c>
      <c r="R982" s="158">
        <v>26.505299999999998</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44771</v>
      </c>
      <c r="E983" s="158">
        <v>16.2182</v>
      </c>
      <c r="F983" s="158">
        <v>1.4017999999999999</v>
      </c>
      <c r="G983" s="158">
        <v>3.4125999999999999</v>
      </c>
      <c r="H983" s="158">
        <v>1.9750000000000001</v>
      </c>
      <c r="I983" s="158">
        <v>5.3390000000000004</v>
      </c>
      <c r="J983" s="158">
        <v>9.1135000000000002</v>
      </c>
      <c r="K983" s="158">
        <v>-6.59E-2</v>
      </c>
      <c r="L983" s="158">
        <v>-2.0640000000000001</v>
      </c>
      <c r="M983" s="158">
        <v>-4.3738000000000001</v>
      </c>
      <c r="N983" s="158">
        <v>9.2134999999999998</v>
      </c>
      <c r="O983" s="158"/>
      <c r="P983" s="158"/>
      <c r="Q983" s="158">
        <v>29.005299999999998</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44771</v>
      </c>
      <c r="E984" s="158">
        <v>15.699400000000001</v>
      </c>
      <c r="F984" s="158">
        <v>1.3976999999999999</v>
      </c>
      <c r="G984" s="158">
        <v>3.3997999999999999</v>
      </c>
      <c r="H984" s="158">
        <v>1.9455</v>
      </c>
      <c r="I984" s="158">
        <v>5.2782</v>
      </c>
      <c r="J984" s="158">
        <v>8.9758999999999993</v>
      </c>
      <c r="K984" s="158">
        <v>-0.44390000000000002</v>
      </c>
      <c r="L984" s="158">
        <v>-2.7900999999999998</v>
      </c>
      <c r="M984" s="158">
        <v>-5.4253</v>
      </c>
      <c r="N984" s="158">
        <v>7.5301</v>
      </c>
      <c r="O984" s="158"/>
      <c r="P984" s="158"/>
      <c r="Q984" s="158">
        <v>26.815000000000001</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44771</v>
      </c>
      <c r="E985" s="158">
        <v>175.01</v>
      </c>
      <c r="F985" s="158">
        <v>1.1385000000000001</v>
      </c>
      <c r="G985" s="158">
        <v>3.0987</v>
      </c>
      <c r="H985" s="158">
        <v>2.2016</v>
      </c>
      <c r="I985" s="158">
        <v>5.7590000000000003</v>
      </c>
      <c r="J985" s="158">
        <v>9.3265999999999991</v>
      </c>
      <c r="K985" s="158">
        <v>1.2847999999999999</v>
      </c>
      <c r="L985" s="158">
        <v>-0.79359999999999997</v>
      </c>
      <c r="M985" s="158">
        <v>-2.8153999999999999</v>
      </c>
      <c r="N985" s="158">
        <v>6.5575000000000001</v>
      </c>
      <c r="O985" s="158">
        <v>22.962599999999998</v>
      </c>
      <c r="P985" s="158">
        <v>13.85</v>
      </c>
      <c r="Q985" s="158">
        <v>21.209299999999999</v>
      </c>
      <c r="R985" s="158">
        <v>31.4268</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44771</v>
      </c>
      <c r="E986" s="158">
        <v>157.76</v>
      </c>
      <c r="F986" s="158">
        <v>1.1347</v>
      </c>
      <c r="G986" s="158">
        <v>3.0909</v>
      </c>
      <c r="H986" s="158">
        <v>2.1762000000000001</v>
      </c>
      <c r="I986" s="158">
        <v>5.7088999999999999</v>
      </c>
      <c r="J986" s="158">
        <v>9.2142999999999997</v>
      </c>
      <c r="K986" s="158">
        <v>0.97289999999999999</v>
      </c>
      <c r="L986" s="158">
        <v>-1.4</v>
      </c>
      <c r="M986" s="158">
        <v>-3.6932999999999998</v>
      </c>
      <c r="N986" s="158">
        <v>5.2716000000000003</v>
      </c>
      <c r="O986" s="158">
        <v>21.495200000000001</v>
      </c>
      <c r="P986" s="158">
        <v>12.484400000000001</v>
      </c>
      <c r="Q986" s="158">
        <v>17.184999999999999</v>
      </c>
      <c r="R986" s="158">
        <v>29.860299999999999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44771</v>
      </c>
      <c r="E987" s="158">
        <v>157.76</v>
      </c>
      <c r="F987" s="158">
        <v>1.1347</v>
      </c>
      <c r="G987" s="158">
        <v>3.0909</v>
      </c>
      <c r="H987" s="158">
        <v>2.1762000000000001</v>
      </c>
      <c r="I987" s="158">
        <v>5.7088999999999999</v>
      </c>
      <c r="J987" s="158">
        <v>9.2142999999999997</v>
      </c>
      <c r="K987" s="158">
        <v>0.97289999999999999</v>
      </c>
      <c r="L987" s="158">
        <v>-1.4</v>
      </c>
      <c r="M987" s="158">
        <v>-3.6932999999999998</v>
      </c>
      <c r="N987" s="158">
        <v>5.2716000000000003</v>
      </c>
      <c r="O987" s="158">
        <v>21.495200000000001</v>
      </c>
      <c r="P987" s="158">
        <v>12.484400000000001</v>
      </c>
      <c r="Q987" s="158">
        <v>17.184999999999999</v>
      </c>
      <c r="R987" s="158">
        <v>29.860299999999999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44771</v>
      </c>
      <c r="E988" s="158">
        <v>376.10700000000003</v>
      </c>
      <c r="F988" s="158">
        <v>1.2251000000000001</v>
      </c>
      <c r="G988" s="158">
        <v>3.3874</v>
      </c>
      <c r="H988" s="158">
        <v>2.1219999999999999</v>
      </c>
      <c r="I988" s="158">
        <v>5.6025999999999998</v>
      </c>
      <c r="J988" s="158">
        <v>9.9358000000000004</v>
      </c>
      <c r="K988" s="158">
        <v>2.4817999999999998</v>
      </c>
      <c r="L988" s="158">
        <v>-0.52900000000000003</v>
      </c>
      <c r="M988" s="158">
        <v>-4.0110000000000001</v>
      </c>
      <c r="N988" s="158">
        <v>0.66559999999999997</v>
      </c>
      <c r="O988" s="158">
        <v>19.0898</v>
      </c>
      <c r="P988" s="158">
        <v>11.934200000000001</v>
      </c>
      <c r="Q988" s="158">
        <v>16.0199</v>
      </c>
      <c r="R988" s="158">
        <v>28.133099999999999</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44771</v>
      </c>
      <c r="E989" s="158">
        <v>346.69299999999998</v>
      </c>
      <c r="F989" s="158">
        <v>1.2224999999999999</v>
      </c>
      <c r="G989" s="158">
        <v>3.3794</v>
      </c>
      <c r="H989" s="158">
        <v>2.1027999999999998</v>
      </c>
      <c r="I989" s="158">
        <v>5.5625999999999998</v>
      </c>
      <c r="J989" s="158">
        <v>9.8478999999999992</v>
      </c>
      <c r="K989" s="158">
        <v>2.2298</v>
      </c>
      <c r="L989" s="158">
        <v>-1.0076000000000001</v>
      </c>
      <c r="M989" s="158">
        <v>-4.6962999999999999</v>
      </c>
      <c r="N989" s="158">
        <v>-0.28360000000000002</v>
      </c>
      <c r="O989" s="158">
        <v>17.9695</v>
      </c>
      <c r="P989" s="158">
        <v>10.837199999999999</v>
      </c>
      <c r="Q989" s="158">
        <v>17.3047</v>
      </c>
      <c r="R989" s="158">
        <v>26.928000000000001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44771</v>
      </c>
      <c r="E990" s="158">
        <v>58.098999999999997</v>
      </c>
      <c r="F990" s="158">
        <v>1.1931</v>
      </c>
      <c r="G990" s="158">
        <v>2.9594999999999998</v>
      </c>
      <c r="H990" s="158">
        <v>1.9763999999999999</v>
      </c>
      <c r="I990" s="158">
        <v>6.0316999999999998</v>
      </c>
      <c r="J990" s="158">
        <v>10.2552</v>
      </c>
      <c r="K990" s="158">
        <v>1.8441000000000001</v>
      </c>
      <c r="L990" s="158">
        <v>0.8891</v>
      </c>
      <c r="M990" s="158">
        <v>-0.63109999999999999</v>
      </c>
      <c r="N990" s="158">
        <v>7.5648</v>
      </c>
      <c r="O990" s="158">
        <v>21.4986</v>
      </c>
      <c r="P990" s="158">
        <v>14.630599999999999</v>
      </c>
      <c r="Q990" s="158">
        <v>15.770200000000001</v>
      </c>
      <c r="R990" s="158">
        <v>31.486899999999999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44771</v>
      </c>
      <c r="E991" s="158">
        <v>51.633000000000003</v>
      </c>
      <c r="F991" s="158">
        <v>1.1876</v>
      </c>
      <c r="G991" s="158">
        <v>2.9447999999999999</v>
      </c>
      <c r="H991" s="158">
        <v>1.9428000000000001</v>
      </c>
      <c r="I991" s="158">
        <v>5.9617000000000004</v>
      </c>
      <c r="J991" s="158">
        <v>10.098699999999999</v>
      </c>
      <c r="K991" s="158">
        <v>1.4101999999999999</v>
      </c>
      <c r="L991" s="158">
        <v>2.3199999999999998E-2</v>
      </c>
      <c r="M991" s="158">
        <v>-1.8888</v>
      </c>
      <c r="N991" s="158">
        <v>5.7858000000000001</v>
      </c>
      <c r="O991" s="158">
        <v>19.580500000000001</v>
      </c>
      <c r="P991" s="158">
        <v>12.9924</v>
      </c>
      <c r="Q991" s="158">
        <v>11.456899999999999</v>
      </c>
      <c r="R991" s="158">
        <v>29.400099999999998</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44771</v>
      </c>
      <c r="E992" s="158">
        <v>119.83320000000001</v>
      </c>
      <c r="F992" s="158">
        <v>0.94169999999999998</v>
      </c>
      <c r="G992" s="158">
        <v>3.1257000000000001</v>
      </c>
      <c r="H992" s="158">
        <v>0.86799999999999999</v>
      </c>
      <c r="I992" s="158">
        <v>4.5545</v>
      </c>
      <c r="J992" s="158">
        <v>8.9260000000000002</v>
      </c>
      <c r="K992" s="158">
        <v>0.64100000000000001</v>
      </c>
      <c r="L992" s="158">
        <v>-1.3488</v>
      </c>
      <c r="M992" s="158">
        <v>-4.8574000000000002</v>
      </c>
      <c r="N992" s="158">
        <v>5.5879000000000003</v>
      </c>
      <c r="O992" s="158">
        <v>16.62</v>
      </c>
      <c r="P992" s="158">
        <v>9.5733999999999995</v>
      </c>
      <c r="Q992" s="158">
        <v>15.3238</v>
      </c>
      <c r="R992" s="158">
        <v>33.390999999999998</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44771</v>
      </c>
      <c r="E993" s="158">
        <v>128.76900000000001</v>
      </c>
      <c r="F993" s="158">
        <v>0.94369999999999998</v>
      </c>
      <c r="G993" s="158">
        <v>3.1316999999999999</v>
      </c>
      <c r="H993" s="158">
        <v>0.88149999999999995</v>
      </c>
      <c r="I993" s="158">
        <v>4.5827</v>
      </c>
      <c r="J993" s="158">
        <v>8.9885999999999999</v>
      </c>
      <c r="K993" s="158">
        <v>0.81599999999999995</v>
      </c>
      <c r="L993" s="158">
        <v>-0.997</v>
      </c>
      <c r="M993" s="158">
        <v>-4.3479000000000001</v>
      </c>
      <c r="N993" s="158">
        <v>6.3437000000000001</v>
      </c>
      <c r="O993" s="158">
        <v>17.569199999999999</v>
      </c>
      <c r="P993" s="158">
        <v>10.440099999999999</v>
      </c>
      <c r="Q993" s="158">
        <v>14.3367</v>
      </c>
      <c r="R993" s="158">
        <v>34.403799999999997</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44771</v>
      </c>
      <c r="E994" s="158">
        <v>193.191</v>
      </c>
      <c r="F994" s="158">
        <v>1.0640000000000001</v>
      </c>
      <c r="G994" s="158">
        <v>2.7425999999999999</v>
      </c>
      <c r="H994" s="158">
        <v>1.6516999999999999</v>
      </c>
      <c r="I994" s="158">
        <v>5.4242999999999997</v>
      </c>
      <c r="J994" s="158">
        <v>9.5428999999999995</v>
      </c>
      <c r="K994" s="158">
        <v>1.3599000000000001</v>
      </c>
      <c r="L994" s="158">
        <v>2.823</v>
      </c>
      <c r="M994" s="158">
        <v>6.6799999999999998E-2</v>
      </c>
      <c r="N994" s="158">
        <v>12.089</v>
      </c>
      <c r="O994" s="158">
        <v>20.716000000000001</v>
      </c>
      <c r="P994" s="158">
        <v>12.3675</v>
      </c>
      <c r="Q994" s="158">
        <v>11.7034</v>
      </c>
      <c r="R994" s="158">
        <v>36.545000000000002</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44771</v>
      </c>
      <c r="E995" s="158">
        <v>253.77908042537501</v>
      </c>
      <c r="F995" s="158">
        <v>1.0622</v>
      </c>
      <c r="G995" s="158">
        <v>2.7351000000000001</v>
      </c>
      <c r="H995" s="158">
        <v>1.6337999999999999</v>
      </c>
      <c r="I995" s="158">
        <v>5.3864000000000001</v>
      </c>
      <c r="J995" s="158">
        <v>9.4611000000000001</v>
      </c>
      <c r="K995" s="158">
        <v>1.155</v>
      </c>
      <c r="L995" s="158">
        <v>2.4449999999999998</v>
      </c>
      <c r="M995" s="158">
        <v>-0.52249999999999996</v>
      </c>
      <c r="N995" s="158">
        <v>11.2972</v>
      </c>
      <c r="O995" s="158">
        <v>20.1266</v>
      </c>
      <c r="P995" s="158">
        <v>11.9818</v>
      </c>
      <c r="Q995" s="158">
        <v>12.0335</v>
      </c>
      <c r="R995" s="158">
        <v>35.718800000000002</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44771</v>
      </c>
      <c r="E996" s="158">
        <v>16.172599999999999</v>
      </c>
      <c r="F996" s="158">
        <v>1.3626</v>
      </c>
      <c r="G996" s="158">
        <v>3.6943999999999999</v>
      </c>
      <c r="H996" s="158">
        <v>2.4419</v>
      </c>
      <c r="I996" s="158">
        <v>6.6210000000000004</v>
      </c>
      <c r="J996" s="158">
        <v>9.7868999999999993</v>
      </c>
      <c r="K996" s="158">
        <v>0.26910000000000001</v>
      </c>
      <c r="L996" s="158">
        <v>-2.1981999999999999</v>
      </c>
      <c r="M996" s="158">
        <v>-3.6806000000000001</v>
      </c>
      <c r="N996" s="158">
        <v>5.5425000000000004</v>
      </c>
      <c r="O996" s="158">
        <v>19.224799999999998</v>
      </c>
      <c r="P996" s="158"/>
      <c r="Q996" s="158">
        <v>15.4819</v>
      </c>
      <c r="R996" s="158">
        <v>29.578800000000001</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44771</v>
      </c>
      <c r="E997" s="158">
        <v>15.2996</v>
      </c>
      <c r="F997" s="158">
        <v>1.3581000000000001</v>
      </c>
      <c r="G997" s="158">
        <v>3.6804000000000001</v>
      </c>
      <c r="H997" s="158">
        <v>2.4083000000000001</v>
      </c>
      <c r="I997" s="158">
        <v>6.5506000000000002</v>
      </c>
      <c r="J997" s="158">
        <v>9.6336999999999993</v>
      </c>
      <c r="K997" s="158">
        <v>-0.154</v>
      </c>
      <c r="L997" s="158">
        <v>-3.0228999999999999</v>
      </c>
      <c r="M997" s="158">
        <v>-4.8963999999999999</v>
      </c>
      <c r="N997" s="158">
        <v>3.7683</v>
      </c>
      <c r="O997" s="158">
        <v>17.245899999999999</v>
      </c>
      <c r="P997" s="158"/>
      <c r="Q997" s="158">
        <v>13.579000000000001</v>
      </c>
      <c r="R997" s="158">
        <v>27.404</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44771</v>
      </c>
      <c r="E998" s="158">
        <v>543.9</v>
      </c>
      <c r="F998" s="158">
        <v>1.2058</v>
      </c>
      <c r="G998" s="158">
        <v>2.5800999999999998</v>
      </c>
      <c r="H998" s="158">
        <v>1.4247000000000001</v>
      </c>
      <c r="I998" s="158">
        <v>5.3478000000000003</v>
      </c>
      <c r="J998" s="158">
        <v>7.7477999999999998</v>
      </c>
      <c r="K998" s="158">
        <v>1.5421</v>
      </c>
      <c r="L998" s="158">
        <v>1.4266000000000001</v>
      </c>
      <c r="M998" s="158">
        <v>0.83240000000000003</v>
      </c>
      <c r="N998" s="158">
        <v>15.509600000000001</v>
      </c>
      <c r="O998" s="158">
        <v>20.453099999999999</v>
      </c>
      <c r="P998" s="158">
        <v>12.088100000000001</v>
      </c>
      <c r="Q998" s="158">
        <v>18.059100000000001</v>
      </c>
      <c r="R998" s="158">
        <v>36.328099999999999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44771</v>
      </c>
      <c r="E999" s="158">
        <v>591.99</v>
      </c>
      <c r="F999" s="158">
        <v>1.2087000000000001</v>
      </c>
      <c r="G999" s="158">
        <v>2.5872999999999999</v>
      </c>
      <c r="H999" s="158">
        <v>1.4428000000000001</v>
      </c>
      <c r="I999" s="158">
        <v>5.3813000000000004</v>
      </c>
      <c r="J999" s="158">
        <v>7.8208000000000002</v>
      </c>
      <c r="K999" s="158">
        <v>1.7375</v>
      </c>
      <c r="L999" s="158">
        <v>1.8354999999999999</v>
      </c>
      <c r="M999" s="158">
        <v>1.4376</v>
      </c>
      <c r="N999" s="158">
        <v>16.432600000000001</v>
      </c>
      <c r="O999" s="158">
        <v>21.388400000000001</v>
      </c>
      <c r="P999" s="158">
        <v>13.102499999999999</v>
      </c>
      <c r="Q999" s="158">
        <v>15.071300000000001</v>
      </c>
      <c r="R999" s="158">
        <v>37.394399999999997</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44771</v>
      </c>
      <c r="E1000" s="158">
        <v>76.7</v>
      </c>
      <c r="F1000" s="158">
        <v>1.0141</v>
      </c>
      <c r="G1000" s="158">
        <v>3.0083000000000002</v>
      </c>
      <c r="H1000" s="158">
        <v>1.7241</v>
      </c>
      <c r="I1000" s="158">
        <v>5.7930999999999999</v>
      </c>
      <c r="J1000" s="158">
        <v>9.1969999999999992</v>
      </c>
      <c r="K1000" s="158">
        <v>0.96089999999999998</v>
      </c>
      <c r="L1000" s="158">
        <v>-0.1172</v>
      </c>
      <c r="M1000" s="158">
        <v>-1.8050999999999999</v>
      </c>
      <c r="N1000" s="158">
        <v>6.2915999999999999</v>
      </c>
      <c r="O1000" s="158">
        <v>18.288399999999999</v>
      </c>
      <c r="P1000" s="158">
        <v>11.1782</v>
      </c>
      <c r="Q1000" s="158">
        <v>13.5009</v>
      </c>
      <c r="R1000" s="158">
        <v>31.197399999999998</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44771</v>
      </c>
      <c r="E1001" s="158">
        <v>68.13</v>
      </c>
      <c r="F1001" s="158">
        <v>1.0082</v>
      </c>
      <c r="G1001" s="158">
        <v>2.9931999999999999</v>
      </c>
      <c r="H1001" s="158">
        <v>1.7017</v>
      </c>
      <c r="I1001" s="158">
        <v>5.7427000000000001</v>
      </c>
      <c r="J1001" s="158">
        <v>9.0952999999999999</v>
      </c>
      <c r="K1001" s="158">
        <v>0.65</v>
      </c>
      <c r="L1001" s="158">
        <v>-0.71409999999999996</v>
      </c>
      <c r="M1001" s="158">
        <v>-2.6852999999999998</v>
      </c>
      <c r="N1001" s="158">
        <v>5.0254000000000003</v>
      </c>
      <c r="O1001" s="158">
        <v>16.8812</v>
      </c>
      <c r="P1001" s="158">
        <v>9.7537000000000003</v>
      </c>
      <c r="Q1001" s="158">
        <v>11.963200000000001</v>
      </c>
      <c r="R1001" s="158">
        <v>29.6205</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44771</v>
      </c>
      <c r="E1002" s="158">
        <v>50.14</v>
      </c>
      <c r="F1002" s="158">
        <v>1.2725</v>
      </c>
      <c r="G1002" s="158">
        <v>2.8723999999999998</v>
      </c>
      <c r="H1002" s="158">
        <v>1.5802</v>
      </c>
      <c r="I1002" s="158">
        <v>5.2477</v>
      </c>
      <c r="J1002" s="158">
        <v>9.1186000000000007</v>
      </c>
      <c r="K1002" s="158">
        <v>0.13980000000000001</v>
      </c>
      <c r="L1002" s="158">
        <v>-2.8858999999999999</v>
      </c>
      <c r="M1002" s="158">
        <v>-5.4854000000000003</v>
      </c>
      <c r="N1002" s="158">
        <v>1.1702999999999999</v>
      </c>
      <c r="O1002" s="158">
        <v>15.5695</v>
      </c>
      <c r="P1002" s="158">
        <v>10.887499999999999</v>
      </c>
      <c r="Q1002" s="158">
        <v>11.362399999999999</v>
      </c>
      <c r="R1002" s="158">
        <v>22.799399999999999</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44771</v>
      </c>
      <c r="E1003" s="158">
        <v>57.3</v>
      </c>
      <c r="F1003" s="158">
        <v>1.2904</v>
      </c>
      <c r="G1003" s="158">
        <v>2.9095</v>
      </c>
      <c r="H1003" s="158">
        <v>1.6137999999999999</v>
      </c>
      <c r="I1003" s="158">
        <v>5.3114999999999997</v>
      </c>
      <c r="J1003" s="158">
        <v>9.2469000000000001</v>
      </c>
      <c r="K1003" s="158">
        <v>0.47339999999999999</v>
      </c>
      <c r="L1003" s="158">
        <v>-2.2351000000000001</v>
      </c>
      <c r="M1003" s="158">
        <v>-4.5476999999999999</v>
      </c>
      <c r="N1003" s="158">
        <v>2.5228000000000002</v>
      </c>
      <c r="O1003" s="158">
        <v>17.033799999999999</v>
      </c>
      <c r="P1003" s="158">
        <v>12.363899999999999</v>
      </c>
      <c r="Q1003" s="158">
        <v>16.059999999999999</v>
      </c>
      <c r="R1003" s="158">
        <v>24.461500000000001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44771</v>
      </c>
      <c r="E1004" s="158">
        <v>196.661</v>
      </c>
      <c r="F1004" s="158">
        <v>1.0669</v>
      </c>
      <c r="G1004" s="158">
        <v>3.2130000000000001</v>
      </c>
      <c r="H1004" s="158">
        <v>2.2587999999999999</v>
      </c>
      <c r="I1004" s="158">
        <v>6.4706999999999999</v>
      </c>
      <c r="J1004" s="158">
        <v>9.8842999999999996</v>
      </c>
      <c r="K1004" s="158">
        <v>0.84660000000000002</v>
      </c>
      <c r="L1004" s="158">
        <v>1.9619</v>
      </c>
      <c r="M1004" s="158">
        <v>0.95840000000000003</v>
      </c>
      <c r="N1004" s="158">
        <v>7.2031999999999998</v>
      </c>
      <c r="O1004" s="158">
        <v>19.474399999999999</v>
      </c>
      <c r="P1004" s="158">
        <v>11.998699999999999</v>
      </c>
      <c r="Q1004" s="158">
        <v>18.1113</v>
      </c>
      <c r="R1004" s="158">
        <v>27.6</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44771</v>
      </c>
      <c r="E1005" s="158">
        <v>218.321</v>
      </c>
      <c r="F1005" s="158">
        <v>1.0703</v>
      </c>
      <c r="G1005" s="158">
        <v>3.2235999999999998</v>
      </c>
      <c r="H1005" s="158">
        <v>2.2829999999999999</v>
      </c>
      <c r="I1005" s="158">
        <v>6.5209000000000001</v>
      </c>
      <c r="J1005" s="158">
        <v>9.9947999999999997</v>
      </c>
      <c r="K1005" s="158">
        <v>1.1584000000000001</v>
      </c>
      <c r="L1005" s="158">
        <v>2.5916000000000001</v>
      </c>
      <c r="M1005" s="158">
        <v>1.8935</v>
      </c>
      <c r="N1005" s="158">
        <v>8.5326000000000004</v>
      </c>
      <c r="O1005" s="158">
        <v>20.879200000000001</v>
      </c>
      <c r="P1005" s="158">
        <v>13.334</v>
      </c>
      <c r="Q1005" s="158">
        <v>16.453099999999999</v>
      </c>
      <c r="R1005" s="158">
        <v>29.158899999999999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44771</v>
      </c>
      <c r="E1006" s="158">
        <v>72.912000000000006</v>
      </c>
      <c r="F1006" s="158">
        <v>0.92049999999999998</v>
      </c>
      <c r="G1006" s="158">
        <v>3.0558000000000001</v>
      </c>
      <c r="H1006" s="158">
        <v>2.0661999999999998</v>
      </c>
      <c r="I1006" s="158">
        <v>6.23</v>
      </c>
      <c r="J1006" s="158">
        <v>9.8501999999999992</v>
      </c>
      <c r="K1006" s="158">
        <v>-0.76619999999999999</v>
      </c>
      <c r="L1006" s="158">
        <v>-1.0477000000000001</v>
      </c>
      <c r="M1006" s="158">
        <v>-1.7688999999999999</v>
      </c>
      <c r="N1006" s="158">
        <v>3.8439999999999999</v>
      </c>
      <c r="O1006" s="158">
        <v>15.9666</v>
      </c>
      <c r="P1006" s="158">
        <v>8.6690000000000005</v>
      </c>
      <c r="Q1006" s="158">
        <v>13.5791</v>
      </c>
      <c r="R1006" s="158">
        <v>23.869900000000001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44771</v>
      </c>
      <c r="E1007" s="158">
        <v>67.626999999999995</v>
      </c>
      <c r="F1007" s="158">
        <v>0.91930000000000001</v>
      </c>
      <c r="G1007" s="158">
        <v>3.0491000000000001</v>
      </c>
      <c r="H1007" s="158">
        <v>2.0461</v>
      </c>
      <c r="I1007" s="158">
        <v>6.1898</v>
      </c>
      <c r="J1007" s="158">
        <v>9.7608999999999995</v>
      </c>
      <c r="K1007" s="158">
        <v>-1.01</v>
      </c>
      <c r="L1007" s="158">
        <v>-1.5288999999999999</v>
      </c>
      <c r="M1007" s="158">
        <v>-2.4718</v>
      </c>
      <c r="N1007" s="158">
        <v>2.8610000000000002</v>
      </c>
      <c r="O1007" s="158">
        <v>14.9396</v>
      </c>
      <c r="P1007" s="158">
        <v>7.7316000000000003</v>
      </c>
      <c r="Q1007" s="158">
        <v>12.525399999999999</v>
      </c>
      <c r="R1007" s="158">
        <v>22.739799999999999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44771</v>
      </c>
      <c r="E1008" s="158">
        <v>26.519100000000002</v>
      </c>
      <c r="F1008" s="158">
        <v>1.0213000000000001</v>
      </c>
      <c r="G1008" s="158">
        <v>3.0769000000000002</v>
      </c>
      <c r="H1008" s="158">
        <v>1.9319</v>
      </c>
      <c r="I1008" s="158">
        <v>5.5239000000000003</v>
      </c>
      <c r="J1008" s="158">
        <v>9.6102000000000007</v>
      </c>
      <c r="K1008" s="158">
        <v>0.72619999999999996</v>
      </c>
      <c r="L1008" s="158">
        <v>-0.52290000000000003</v>
      </c>
      <c r="M1008" s="158">
        <v>-0.2291</v>
      </c>
      <c r="N1008" s="158">
        <v>11.214499999999999</v>
      </c>
      <c r="O1008" s="158">
        <v>20.572700000000001</v>
      </c>
      <c r="P1008" s="158">
        <v>13.2797</v>
      </c>
      <c r="Q1008" s="158">
        <v>14.0319</v>
      </c>
      <c r="R1008" s="158">
        <v>30.846499999999999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44771</v>
      </c>
      <c r="E1009" s="158">
        <v>23.967700000000001</v>
      </c>
      <c r="F1009" s="158">
        <v>1.0169999999999999</v>
      </c>
      <c r="G1009" s="158">
        <v>3.0638000000000001</v>
      </c>
      <c r="H1009" s="158">
        <v>1.9021999999999999</v>
      </c>
      <c r="I1009" s="158">
        <v>5.4629000000000003</v>
      </c>
      <c r="J1009" s="158">
        <v>9.4740000000000002</v>
      </c>
      <c r="K1009" s="158">
        <v>0.34499999999999997</v>
      </c>
      <c r="L1009" s="158">
        <v>-1.2829999999999999</v>
      </c>
      <c r="M1009" s="158">
        <v>-1.3597999999999999</v>
      </c>
      <c r="N1009" s="158">
        <v>9.5181000000000004</v>
      </c>
      <c r="O1009" s="158">
        <v>18.7226</v>
      </c>
      <c r="P1009" s="158">
        <v>11.5398</v>
      </c>
      <c r="Q1009" s="158">
        <v>12.4894</v>
      </c>
      <c r="R1009" s="158">
        <v>28.816299999999998</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44771</v>
      </c>
      <c r="E1010" s="158">
        <v>17.327000000000002</v>
      </c>
      <c r="F1010" s="158">
        <v>0.78059999999999996</v>
      </c>
      <c r="G1010" s="158">
        <v>2.7479</v>
      </c>
      <c r="H1010" s="158">
        <v>1.2298</v>
      </c>
      <c r="I1010" s="158">
        <v>5.3544</v>
      </c>
      <c r="J1010" s="158">
        <v>8.6142000000000003</v>
      </c>
      <c r="K1010" s="158">
        <v>-1.7609999999999999</v>
      </c>
      <c r="L1010" s="158">
        <v>-1.1817</v>
      </c>
      <c r="M1010" s="158">
        <v>-2.5148999999999999</v>
      </c>
      <c r="N1010" s="158">
        <v>10.9468</v>
      </c>
      <c r="O1010" s="158"/>
      <c r="P1010" s="158"/>
      <c r="Q1010" s="158">
        <v>23.736799999999999</v>
      </c>
      <c r="R1010" s="158">
        <v>34.631399999999999</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44771</v>
      </c>
      <c r="E1011" s="158">
        <v>16.509899999999998</v>
      </c>
      <c r="F1011" s="158">
        <v>0.7752</v>
      </c>
      <c r="G1011" s="158">
        <v>2.7303999999999999</v>
      </c>
      <c r="H1011" s="158">
        <v>1.1909000000000001</v>
      </c>
      <c r="I1011" s="158">
        <v>5.2725999999999997</v>
      </c>
      <c r="J1011" s="158">
        <v>8.4344000000000001</v>
      </c>
      <c r="K1011" s="158">
        <v>-2.2515999999999998</v>
      </c>
      <c r="L1011" s="158">
        <v>-2.1368999999999998</v>
      </c>
      <c r="M1011" s="158">
        <v>-3.9205999999999999</v>
      </c>
      <c r="N1011" s="158">
        <v>8.8081999999999994</v>
      </c>
      <c r="O1011" s="158"/>
      <c r="P1011" s="158"/>
      <c r="Q1011" s="158">
        <v>21.442399999999999</v>
      </c>
      <c r="R1011" s="158">
        <v>32.087000000000003</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44771</v>
      </c>
      <c r="E1012" s="158">
        <v>103.22799999999999</v>
      </c>
      <c r="F1012" s="158">
        <v>1.4017999999999999</v>
      </c>
      <c r="G1012" s="158">
        <v>3.3024</v>
      </c>
      <c r="H1012" s="158">
        <v>2.0493000000000001</v>
      </c>
      <c r="I1012" s="158">
        <v>5.63</v>
      </c>
      <c r="J1012" s="158">
        <v>9.4641999999999999</v>
      </c>
      <c r="K1012" s="158">
        <v>0.59930000000000005</v>
      </c>
      <c r="L1012" s="158">
        <v>-1.8391</v>
      </c>
      <c r="M1012" s="158">
        <v>-3.5640000000000001</v>
      </c>
      <c r="N1012" s="158">
        <v>4.8799000000000001</v>
      </c>
      <c r="O1012" s="158">
        <v>23.4785</v>
      </c>
      <c r="P1012" s="158">
        <v>15.9154</v>
      </c>
      <c r="Q1012" s="158">
        <v>23.1755</v>
      </c>
      <c r="R1012" s="158">
        <v>32.354300000000002</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44771</v>
      </c>
      <c r="E1013" s="158">
        <v>94.350999999999999</v>
      </c>
      <c r="F1013" s="158">
        <v>1.3993</v>
      </c>
      <c r="G1013" s="158">
        <v>3.2930999999999999</v>
      </c>
      <c r="H1013" s="158">
        <v>2.0297999999999998</v>
      </c>
      <c r="I1013" s="158">
        <v>5.59</v>
      </c>
      <c r="J1013" s="158">
        <v>9.3759999999999994</v>
      </c>
      <c r="K1013" s="158">
        <v>0.35099999999999998</v>
      </c>
      <c r="L1013" s="158">
        <v>-2.3180000000000001</v>
      </c>
      <c r="M1013" s="158">
        <v>-4.2754000000000003</v>
      </c>
      <c r="N1013" s="158">
        <v>3.8386999999999998</v>
      </c>
      <c r="O1013" s="158">
        <v>22.233599999999999</v>
      </c>
      <c r="P1013" s="158">
        <v>14.836600000000001</v>
      </c>
      <c r="Q1013" s="158">
        <v>20.449400000000001</v>
      </c>
      <c r="R1013" s="158">
        <v>31.0106</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44771</v>
      </c>
      <c r="E1014" s="158">
        <v>16.397200000000002</v>
      </c>
      <c r="F1014" s="158">
        <v>1.2148000000000001</v>
      </c>
      <c r="G1014" s="158">
        <v>3.0013999999999998</v>
      </c>
      <c r="H1014" s="158">
        <v>1.2817000000000001</v>
      </c>
      <c r="I1014" s="158">
        <v>6.1775000000000002</v>
      </c>
      <c r="J1014" s="158">
        <v>11.263299999999999</v>
      </c>
      <c r="K1014" s="158">
        <v>0.94499999999999995</v>
      </c>
      <c r="L1014" s="158">
        <v>-5.0675999999999997</v>
      </c>
      <c r="M1014" s="158">
        <v>-5.0153999999999996</v>
      </c>
      <c r="N1014" s="158">
        <v>1.2117</v>
      </c>
      <c r="O1014" s="158"/>
      <c r="P1014" s="158"/>
      <c r="Q1014" s="158">
        <v>19.441800000000001</v>
      </c>
      <c r="R1014" s="158">
        <v>30.791599999999999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44771</v>
      </c>
      <c r="E1015" s="158">
        <v>15.652799999999999</v>
      </c>
      <c r="F1015" s="158">
        <v>1.2111000000000001</v>
      </c>
      <c r="G1015" s="158">
        <v>2.9891000000000001</v>
      </c>
      <c r="H1015" s="158">
        <v>1.2529999999999999</v>
      </c>
      <c r="I1015" s="158">
        <v>6.1170999999999998</v>
      </c>
      <c r="J1015" s="158">
        <v>11.1302</v>
      </c>
      <c r="K1015" s="158">
        <v>0.5867</v>
      </c>
      <c r="L1015" s="158">
        <v>-5.7492000000000001</v>
      </c>
      <c r="M1015" s="158">
        <v>-6.0382999999999996</v>
      </c>
      <c r="N1015" s="158">
        <v>-0.31209999999999999</v>
      </c>
      <c r="O1015" s="158"/>
      <c r="P1015" s="158"/>
      <c r="Q1015" s="158">
        <v>17.4648</v>
      </c>
      <c r="R1015" s="158">
        <v>28.6692</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44771</v>
      </c>
      <c r="E1016" s="158">
        <v>26.886199999999999</v>
      </c>
      <c r="F1016" s="158">
        <v>1.0908</v>
      </c>
      <c r="G1016" s="158">
        <v>3.1514000000000002</v>
      </c>
      <c r="H1016" s="158">
        <v>1.5133000000000001</v>
      </c>
      <c r="I1016" s="158">
        <v>5.7196999999999996</v>
      </c>
      <c r="J1016" s="158">
        <v>8.9344000000000001</v>
      </c>
      <c r="K1016" s="158">
        <v>-1.2084999999999999</v>
      </c>
      <c r="L1016" s="158">
        <v>-1.4475</v>
      </c>
      <c r="M1016" s="158">
        <v>-1.355</v>
      </c>
      <c r="N1016" s="158">
        <v>11.9116</v>
      </c>
      <c r="O1016" s="158">
        <v>19.706600000000002</v>
      </c>
      <c r="P1016" s="158">
        <v>12.8285</v>
      </c>
      <c r="Q1016" s="158">
        <v>16.0444</v>
      </c>
      <c r="R1016" s="158">
        <v>34.037500000000001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44771</v>
      </c>
      <c r="E1017" s="158">
        <v>23.788499999999999</v>
      </c>
      <c r="F1017" s="158">
        <v>1.0852999999999999</v>
      </c>
      <c r="G1017" s="158">
        <v>3.1349999999999998</v>
      </c>
      <c r="H1017" s="158">
        <v>1.4751000000000001</v>
      </c>
      <c r="I1017" s="158">
        <v>5.6402999999999999</v>
      </c>
      <c r="J1017" s="158">
        <v>8.7553999999999998</v>
      </c>
      <c r="K1017" s="158">
        <v>-1.6691</v>
      </c>
      <c r="L1017" s="158">
        <v>-2.3797000000000001</v>
      </c>
      <c r="M1017" s="158">
        <v>-2.8267000000000002</v>
      </c>
      <c r="N1017" s="158">
        <v>9.6875999999999998</v>
      </c>
      <c r="O1017" s="158">
        <v>17.388000000000002</v>
      </c>
      <c r="P1017" s="158">
        <v>10.7705</v>
      </c>
      <c r="Q1017" s="158">
        <v>13.9268</v>
      </c>
      <c r="R1017" s="158">
        <v>31.324200000000001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44771</v>
      </c>
      <c r="E1018" s="158">
        <v>802.91480000000001</v>
      </c>
      <c r="F1018" s="158">
        <v>1.4234</v>
      </c>
      <c r="G1018" s="158">
        <v>3.3334000000000001</v>
      </c>
      <c r="H1018" s="158">
        <v>1.9862</v>
      </c>
      <c r="I1018" s="158">
        <v>5.5084</v>
      </c>
      <c r="J1018" s="158">
        <v>8.4253999999999998</v>
      </c>
      <c r="K1018" s="158">
        <v>-8.0600000000000005E-2</v>
      </c>
      <c r="L1018" s="158">
        <v>2.9899999999999999E-2</v>
      </c>
      <c r="M1018" s="158">
        <v>-3.2642000000000002</v>
      </c>
      <c r="N1018" s="158">
        <v>5.8307000000000002</v>
      </c>
      <c r="O1018" s="158">
        <v>17.2714</v>
      </c>
      <c r="P1018" s="158">
        <v>7.7478999999999996</v>
      </c>
      <c r="Q1018" s="158">
        <v>17.761800000000001</v>
      </c>
      <c r="R1018" s="158">
        <v>29.300699999999999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44771</v>
      </c>
      <c r="E1019" s="158">
        <v>849.94090000000006</v>
      </c>
      <c r="F1019" s="158">
        <v>1.4246000000000001</v>
      </c>
      <c r="G1019" s="158">
        <v>3.3371</v>
      </c>
      <c r="H1019" s="158">
        <v>1.9945999999999999</v>
      </c>
      <c r="I1019" s="158">
        <v>5.5259999999999998</v>
      </c>
      <c r="J1019" s="158">
        <v>8.4639000000000006</v>
      </c>
      <c r="K1019" s="158">
        <v>2.81E-2</v>
      </c>
      <c r="L1019" s="158">
        <v>0.28210000000000002</v>
      </c>
      <c r="M1019" s="158">
        <v>-2.9157999999999999</v>
      </c>
      <c r="N1019" s="158">
        <v>6.3391000000000002</v>
      </c>
      <c r="O1019" s="158">
        <v>17.866900000000001</v>
      </c>
      <c r="P1019" s="158">
        <v>8.3477999999999994</v>
      </c>
      <c r="Q1019" s="158">
        <v>12.631500000000001</v>
      </c>
      <c r="R1019" s="158">
        <v>29.941700000000001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44771</v>
      </c>
      <c r="E1022" s="158">
        <v>67.732600000000005</v>
      </c>
      <c r="F1022" s="158">
        <v>1.0159</v>
      </c>
      <c r="G1022" s="158">
        <v>2.1286999999999998</v>
      </c>
      <c r="H1022" s="158">
        <v>1.3504</v>
      </c>
      <c r="I1022" s="158">
        <v>5.1852999999999998</v>
      </c>
      <c r="J1022" s="158">
        <v>8.3858999999999995</v>
      </c>
      <c r="K1022" s="158">
        <v>-2.3597000000000001</v>
      </c>
      <c r="L1022" s="158">
        <v>3.2193999999999998</v>
      </c>
      <c r="M1022" s="158">
        <v>5.3836000000000004</v>
      </c>
      <c r="N1022" s="158">
        <v>12.581099999999999</v>
      </c>
      <c r="O1022" s="158">
        <v>25.232199999999999</v>
      </c>
      <c r="P1022" s="158">
        <v>12.9556</v>
      </c>
      <c r="Q1022" s="158">
        <v>13.0099</v>
      </c>
      <c r="R1022" s="158">
        <v>30.8155</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44771</v>
      </c>
      <c r="E1023" s="158">
        <v>71.012299999999996</v>
      </c>
      <c r="F1023" s="158">
        <v>1.0207999999999999</v>
      </c>
      <c r="G1023" s="158">
        <v>2.1435</v>
      </c>
      <c r="H1023" s="158">
        <v>1.3843000000000001</v>
      </c>
      <c r="I1023" s="158">
        <v>5.2549000000000001</v>
      </c>
      <c r="J1023" s="158">
        <v>8.5403000000000002</v>
      </c>
      <c r="K1023" s="158">
        <v>-1.9341999999999999</v>
      </c>
      <c r="L1023" s="158">
        <v>4.1207000000000003</v>
      </c>
      <c r="M1023" s="158">
        <v>6.7267000000000001</v>
      </c>
      <c r="N1023" s="158">
        <v>14.609400000000001</v>
      </c>
      <c r="O1023" s="158">
        <v>26.461600000000001</v>
      </c>
      <c r="P1023" s="158">
        <v>13.808299999999999</v>
      </c>
      <c r="Q1023" s="158">
        <v>18.048400000000001</v>
      </c>
      <c r="R1023" s="158">
        <v>32.690100000000001</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44771</v>
      </c>
      <c r="E1024" s="158">
        <v>386.46589999999998</v>
      </c>
      <c r="F1024" s="158">
        <v>0.96819999999999995</v>
      </c>
      <c r="G1024" s="158">
        <v>2.4047000000000001</v>
      </c>
      <c r="H1024" s="158">
        <v>2.0234999999999999</v>
      </c>
      <c r="I1024" s="158">
        <v>5.8739999999999997</v>
      </c>
      <c r="J1024" s="158">
        <v>9.3589000000000002</v>
      </c>
      <c r="K1024" s="158">
        <v>-0.66749999999999998</v>
      </c>
      <c r="L1024" s="158">
        <v>0.37190000000000001</v>
      </c>
      <c r="M1024" s="158">
        <v>1.2174</v>
      </c>
      <c r="N1024" s="158">
        <v>8.9406999999999996</v>
      </c>
      <c r="O1024" s="158">
        <v>20.657800000000002</v>
      </c>
      <c r="P1024" s="158">
        <v>13.7751</v>
      </c>
      <c r="Q1024" s="158">
        <v>16.6206</v>
      </c>
      <c r="R1024" s="158">
        <v>34.537100000000002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44771</v>
      </c>
      <c r="E1025" s="158">
        <v>244.677339256143</v>
      </c>
      <c r="F1025" s="158">
        <v>0.96819999999999995</v>
      </c>
      <c r="G1025" s="158">
        <v>2.4047000000000001</v>
      </c>
      <c r="H1025" s="158">
        <v>2.0234999999999999</v>
      </c>
      <c r="I1025" s="158">
        <v>5.8739999999999997</v>
      </c>
      <c r="J1025" s="158">
        <v>9.359</v>
      </c>
      <c r="K1025" s="158">
        <v>-0.66759999999999997</v>
      </c>
      <c r="L1025" s="158">
        <v>0.37259999999999999</v>
      </c>
      <c r="M1025" s="158">
        <v>1.2185999999999999</v>
      </c>
      <c r="N1025" s="158">
        <v>8.9417000000000009</v>
      </c>
      <c r="O1025" s="158">
        <v>20.66</v>
      </c>
      <c r="P1025" s="158">
        <v>13.7728</v>
      </c>
      <c r="Q1025" s="158">
        <v>16.630700000000001</v>
      </c>
      <c r="R1025" s="158">
        <v>34.539000000000001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44771</v>
      </c>
      <c r="E1026" s="158">
        <v>538.46127630269405</v>
      </c>
      <c r="F1026" s="158">
        <v>0.96599999999999997</v>
      </c>
      <c r="G1026" s="158">
        <v>2.3980000000000001</v>
      </c>
      <c r="H1026" s="158">
        <v>2.0078</v>
      </c>
      <c r="I1026" s="158">
        <v>5.8414999999999999</v>
      </c>
      <c r="J1026" s="158">
        <v>9.2882999999999996</v>
      </c>
      <c r="K1026" s="158">
        <v>-0.84570000000000001</v>
      </c>
      <c r="L1026" s="158">
        <v>-3.27E-2</v>
      </c>
      <c r="M1026" s="158">
        <v>0.60309999999999997</v>
      </c>
      <c r="N1026" s="158">
        <v>8.0711999999999993</v>
      </c>
      <c r="O1026" s="158">
        <v>19.7728</v>
      </c>
      <c r="P1026" s="158">
        <v>12.941599999999999</v>
      </c>
      <c r="Q1026" s="158">
        <v>14.503</v>
      </c>
      <c r="R1026" s="158">
        <v>33.528100000000002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44771</v>
      </c>
      <c r="E1027" s="158">
        <v>548.911274548645</v>
      </c>
      <c r="F1027" s="158">
        <v>0.96589999999999998</v>
      </c>
      <c r="G1027" s="158">
        <v>2.3980000000000001</v>
      </c>
      <c r="H1027" s="158">
        <v>2.0078999999999998</v>
      </c>
      <c r="I1027" s="158">
        <v>5.8414999999999999</v>
      </c>
      <c r="J1027" s="158">
        <v>9.2882999999999996</v>
      </c>
      <c r="K1027" s="158">
        <v>-0.84560000000000002</v>
      </c>
      <c r="L1027" s="158">
        <v>-3.2599999999999997E-2</v>
      </c>
      <c r="M1027" s="158">
        <v>0.60340000000000005</v>
      </c>
      <c r="N1027" s="158">
        <v>8.0716999999999999</v>
      </c>
      <c r="O1027" s="158">
        <v>19.776599999999998</v>
      </c>
      <c r="P1027" s="158">
        <v>12.9442</v>
      </c>
      <c r="Q1027" s="158">
        <v>14.5778</v>
      </c>
      <c r="R1027" s="158">
        <v>33.528500000000001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44771</v>
      </c>
      <c r="E1028" s="158">
        <v>53.065800000000003</v>
      </c>
      <c r="F1028" s="158">
        <v>1.2955000000000001</v>
      </c>
      <c r="G1028" s="158">
        <v>3.3153999999999999</v>
      </c>
      <c r="H1028" s="158">
        <v>2.2751999999999999</v>
      </c>
      <c r="I1028" s="158">
        <v>6.0906000000000002</v>
      </c>
      <c r="J1028" s="158">
        <v>9.86</v>
      </c>
      <c r="K1028" s="158">
        <v>-0.32350000000000001</v>
      </c>
      <c r="L1028" s="158">
        <v>-2.0706000000000002</v>
      </c>
      <c r="M1028" s="158">
        <v>-4.024</v>
      </c>
      <c r="N1028" s="158">
        <v>6.1779000000000002</v>
      </c>
      <c r="O1028" s="158">
        <v>17.176600000000001</v>
      </c>
      <c r="P1028" s="158">
        <v>11.939299999999999</v>
      </c>
      <c r="Q1028" s="158">
        <v>11.424899999999999</v>
      </c>
      <c r="R1028" s="158">
        <v>28.395600000000002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44771</v>
      </c>
      <c r="E1029" s="158">
        <v>57.782800000000002</v>
      </c>
      <c r="F1029" s="158">
        <v>1.2987</v>
      </c>
      <c r="G1029" s="158">
        <v>3.3254999999999999</v>
      </c>
      <c r="H1029" s="158">
        <v>2.298</v>
      </c>
      <c r="I1029" s="158">
        <v>6.1383999999999999</v>
      </c>
      <c r="J1029" s="158">
        <v>9.9667999999999992</v>
      </c>
      <c r="K1029" s="158">
        <v>-2.87E-2</v>
      </c>
      <c r="L1029" s="158">
        <v>-1.4883</v>
      </c>
      <c r="M1029" s="158">
        <v>-3.1515</v>
      </c>
      <c r="N1029" s="158">
        <v>7.4863</v>
      </c>
      <c r="O1029" s="158">
        <v>18.637499999999999</v>
      </c>
      <c r="P1029" s="158">
        <v>13.298</v>
      </c>
      <c r="Q1029" s="158">
        <v>14.860900000000001</v>
      </c>
      <c r="R1029" s="158">
        <v>30.014099999999999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44771</v>
      </c>
      <c r="E1030" s="158">
        <v>327.37009999999998</v>
      </c>
      <c r="F1030" s="158">
        <v>0.9597</v>
      </c>
      <c r="G1030" s="158">
        <v>2.3502000000000001</v>
      </c>
      <c r="H1030" s="158">
        <v>1.2303999999999999</v>
      </c>
      <c r="I1030" s="158">
        <v>5.1421999999999999</v>
      </c>
      <c r="J1030" s="158">
        <v>8.6744000000000003</v>
      </c>
      <c r="K1030" s="158">
        <v>2.5116000000000001</v>
      </c>
      <c r="L1030" s="158">
        <v>1.6157999999999999</v>
      </c>
      <c r="M1030" s="158">
        <v>4.8099999999999997E-2</v>
      </c>
      <c r="N1030" s="158">
        <v>7.0997000000000003</v>
      </c>
      <c r="O1030" s="158">
        <v>17.418399999999998</v>
      </c>
      <c r="P1030" s="158">
        <v>11.7385</v>
      </c>
      <c r="Q1030" s="158">
        <v>12.579700000000001</v>
      </c>
      <c r="R1030" s="158">
        <v>26.782699999999998</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44771</v>
      </c>
      <c r="E1031" s="158">
        <v>361.36200000000002</v>
      </c>
      <c r="F1031" s="158">
        <v>0.96299999999999997</v>
      </c>
      <c r="G1031" s="158">
        <v>2.3603000000000001</v>
      </c>
      <c r="H1031" s="158">
        <v>1.2534000000000001</v>
      </c>
      <c r="I1031" s="158">
        <v>5.1901000000000002</v>
      </c>
      <c r="J1031" s="158">
        <v>8.7789999999999999</v>
      </c>
      <c r="K1031" s="158">
        <v>2.8151000000000002</v>
      </c>
      <c r="L1031" s="158">
        <v>2.2124999999999999</v>
      </c>
      <c r="M1031" s="158">
        <v>0.90769999999999995</v>
      </c>
      <c r="N1031" s="158">
        <v>8.3183000000000007</v>
      </c>
      <c r="O1031" s="158">
        <v>18.1829</v>
      </c>
      <c r="P1031" s="158">
        <v>12.819900000000001</v>
      </c>
      <c r="Q1031" s="158">
        <v>15.7844</v>
      </c>
      <c r="R1031" s="158">
        <v>27.279699999999998</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44771</v>
      </c>
      <c r="E1032" s="158">
        <v>16.62</v>
      </c>
      <c r="F1032" s="158">
        <v>1.218</v>
      </c>
      <c r="G1032" s="158">
        <v>3.1017000000000001</v>
      </c>
      <c r="H1032" s="158">
        <v>2.0257999999999998</v>
      </c>
      <c r="I1032" s="158">
        <v>5.0568999999999997</v>
      </c>
      <c r="J1032" s="158">
        <v>9.7753999999999994</v>
      </c>
      <c r="K1032" s="158">
        <v>0.78839999999999999</v>
      </c>
      <c r="L1032" s="158">
        <v>0.24129999999999999</v>
      </c>
      <c r="M1032" s="158">
        <v>-3.5402999999999998</v>
      </c>
      <c r="N1032" s="158">
        <v>9.4140999999999995</v>
      </c>
      <c r="O1032" s="158"/>
      <c r="P1032" s="158"/>
      <c r="Q1032" s="158">
        <v>21.1615</v>
      </c>
      <c r="R1032" s="158">
        <v>28.9831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44771</v>
      </c>
      <c r="E1033" s="158">
        <v>16.149999999999999</v>
      </c>
      <c r="F1033" s="158">
        <v>1.1271</v>
      </c>
      <c r="G1033" s="158">
        <v>3.0632000000000001</v>
      </c>
      <c r="H1033" s="158">
        <v>1.9571000000000001</v>
      </c>
      <c r="I1033" s="158">
        <v>4.9382999999999999</v>
      </c>
      <c r="J1033" s="158">
        <v>9.6402000000000001</v>
      </c>
      <c r="K1033" s="158">
        <v>0.43530000000000002</v>
      </c>
      <c r="L1033" s="158">
        <v>-0.43159999999999998</v>
      </c>
      <c r="M1033" s="158">
        <v>-4.4943999999999997</v>
      </c>
      <c r="N1033" s="158">
        <v>8.0991</v>
      </c>
      <c r="O1033" s="158"/>
      <c r="P1033" s="158"/>
      <c r="Q1033" s="158">
        <v>19.8553</v>
      </c>
      <c r="R1033" s="158">
        <v>27.529800000000002</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44771</v>
      </c>
      <c r="E1034" s="158">
        <v>101.5885</v>
      </c>
      <c r="F1034" s="158">
        <v>0.59079999999999999</v>
      </c>
      <c r="G1034" s="158">
        <v>2.1591</v>
      </c>
      <c r="H1034" s="158">
        <v>0.7369</v>
      </c>
      <c r="I1034" s="158">
        <v>4.5316000000000001</v>
      </c>
      <c r="J1034" s="158">
        <v>9.0183999999999997</v>
      </c>
      <c r="K1034" s="158">
        <v>2.0746000000000002</v>
      </c>
      <c r="L1034" s="158">
        <v>-0.2535</v>
      </c>
      <c r="M1034" s="158">
        <v>-2.9565000000000001</v>
      </c>
      <c r="N1034" s="158">
        <v>4.2754000000000003</v>
      </c>
      <c r="O1034" s="158">
        <v>18.662800000000001</v>
      </c>
      <c r="P1034" s="158">
        <v>10.6311</v>
      </c>
      <c r="Q1034" s="158">
        <v>13.0227</v>
      </c>
      <c r="R1034" s="158">
        <v>32.908000000000001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44771</v>
      </c>
      <c r="E1035" s="158">
        <v>194.17500000000001</v>
      </c>
      <c r="F1035" s="158">
        <v>0.58860000000000001</v>
      </c>
      <c r="G1035" s="158">
        <v>2.1522999999999999</v>
      </c>
      <c r="H1035" s="158">
        <v>0.72240000000000004</v>
      </c>
      <c r="I1035" s="158">
        <v>4.5019999999999998</v>
      </c>
      <c r="J1035" s="158">
        <v>8.9519000000000002</v>
      </c>
      <c r="K1035" s="158">
        <v>1.8928</v>
      </c>
      <c r="L1035" s="158">
        <v>-0.59330000000000005</v>
      </c>
      <c r="M1035" s="158">
        <v>-3.4306000000000001</v>
      </c>
      <c r="N1035" s="158">
        <v>3.6294</v>
      </c>
      <c r="O1035" s="158">
        <v>18.036899999999999</v>
      </c>
      <c r="P1035" s="158">
        <v>10.0375</v>
      </c>
      <c r="Q1035" s="158">
        <v>12.059200000000001</v>
      </c>
      <c r="R1035" s="158">
        <v>32.165100000000002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1.1402305084745761</v>
      </c>
      <c r="G1036" s="160">
        <v>3.0449999999999995</v>
      </c>
      <c r="H1036" s="160">
        <v>1.8589423728813557</v>
      </c>
      <c r="I1036" s="160">
        <v>5.7459728813559341</v>
      </c>
      <c r="J1036" s="160">
        <v>9.4217000000000013</v>
      </c>
      <c r="K1036" s="160">
        <v>2.6598305084745776E-2</v>
      </c>
      <c r="L1036" s="160">
        <v>-1.2415457627118647</v>
      </c>
      <c r="M1036" s="160">
        <v>-3.0145745762711846</v>
      </c>
      <c r="N1036" s="160">
        <v>6.1072186440677978</v>
      </c>
      <c r="O1036" s="160">
        <v>19.307227450980395</v>
      </c>
      <c r="P1036" s="160">
        <v>11.5259</v>
      </c>
      <c r="Q1036" s="160">
        <v>16.272910169491531</v>
      </c>
      <c r="R1036" s="160">
        <v>30.088856140350874</v>
      </c>
    </row>
    <row r="1037" spans="1:34" x14ac:dyDescent="0.3">
      <c r="A1037" s="159" t="s">
        <v>407</v>
      </c>
      <c r="B1037" s="154"/>
      <c r="C1037" s="154"/>
      <c r="D1037" s="154"/>
      <c r="E1037" s="154"/>
      <c r="F1037" s="160">
        <v>1.1347</v>
      </c>
      <c r="G1037" s="160">
        <v>3.0638000000000001</v>
      </c>
      <c r="H1037" s="160">
        <v>1.9750000000000001</v>
      </c>
      <c r="I1037" s="160">
        <v>5.7088999999999999</v>
      </c>
      <c r="J1037" s="160">
        <v>9.3759999999999994</v>
      </c>
      <c r="K1037" s="160">
        <v>0.43530000000000002</v>
      </c>
      <c r="L1037" s="160">
        <v>-1.0477000000000001</v>
      </c>
      <c r="M1037" s="160">
        <v>-3.2642000000000002</v>
      </c>
      <c r="N1037" s="160">
        <v>6.2915999999999999</v>
      </c>
      <c r="O1037" s="160">
        <v>19.0898</v>
      </c>
      <c r="P1037" s="160">
        <v>11.9818</v>
      </c>
      <c r="Q1037" s="160">
        <v>15.770200000000001</v>
      </c>
      <c r="R1037" s="160">
        <v>29.941700000000001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44771</v>
      </c>
      <c r="E1040" s="158">
        <v>333.89</v>
      </c>
      <c r="F1040" s="158">
        <v>1.1972</v>
      </c>
      <c r="G1040" s="158">
        <v>3.3426999999999998</v>
      </c>
      <c r="H1040" s="158">
        <v>1.9792000000000001</v>
      </c>
      <c r="I1040" s="158">
        <v>5.8893000000000004</v>
      </c>
      <c r="J1040" s="158">
        <v>8.7873000000000001</v>
      </c>
      <c r="K1040" s="158">
        <v>1.3077000000000001</v>
      </c>
      <c r="L1040" s="158">
        <v>-0.38779999999999998</v>
      </c>
      <c r="M1040" s="158">
        <v>-3.4861</v>
      </c>
      <c r="N1040" s="158">
        <v>6.9542999999999999</v>
      </c>
      <c r="O1040" s="158">
        <v>15.3431</v>
      </c>
      <c r="P1040" s="158">
        <v>9.6419999999999995</v>
      </c>
      <c r="Q1040" s="158">
        <v>19.320799999999998</v>
      </c>
      <c r="R1040" s="158">
        <v>25.568200000000001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44771</v>
      </c>
      <c r="E1041" s="158">
        <v>333.89</v>
      </c>
      <c r="F1041" s="158">
        <v>1.1972</v>
      </c>
      <c r="G1041" s="158">
        <v>3.3426999999999998</v>
      </c>
      <c r="H1041" s="158">
        <v>1.9792000000000001</v>
      </c>
      <c r="I1041" s="158">
        <v>5.8893000000000004</v>
      </c>
      <c r="J1041" s="158">
        <v>8.7873000000000001</v>
      </c>
      <c r="K1041" s="158">
        <v>1.3077000000000001</v>
      </c>
      <c r="L1041" s="158">
        <v>-0.38779999999999998</v>
      </c>
      <c r="M1041" s="158">
        <v>-3.4861</v>
      </c>
      <c r="N1041" s="158">
        <v>6.9542999999999999</v>
      </c>
      <c r="O1041" s="158">
        <v>15.3431</v>
      </c>
      <c r="P1041" s="158">
        <v>9.6419999999999995</v>
      </c>
      <c r="Q1041" s="158">
        <v>19.251300000000001</v>
      </c>
      <c r="R1041" s="158">
        <v>25.568200000000001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44771</v>
      </c>
      <c r="E1042" s="158">
        <v>361.72</v>
      </c>
      <c r="F1042" s="158">
        <v>1.1974</v>
      </c>
      <c r="G1042" s="158">
        <v>3.3485999999999998</v>
      </c>
      <c r="H1042" s="158">
        <v>1.9935</v>
      </c>
      <c r="I1042" s="158">
        <v>5.9177999999999997</v>
      </c>
      <c r="J1042" s="158">
        <v>8.8468999999999998</v>
      </c>
      <c r="K1042" s="158">
        <v>1.4784999999999999</v>
      </c>
      <c r="L1042" s="158">
        <v>-5.2499999999999998E-2</v>
      </c>
      <c r="M1042" s="158">
        <v>-2.9954999999999998</v>
      </c>
      <c r="N1042" s="158">
        <v>7.6867999999999999</v>
      </c>
      <c r="O1042" s="158">
        <v>16.111000000000001</v>
      </c>
      <c r="P1042" s="158">
        <v>10.4903</v>
      </c>
      <c r="Q1042" s="158">
        <v>14.337400000000001</v>
      </c>
      <c r="R1042" s="158">
        <v>26.419799999999999</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44771</v>
      </c>
      <c r="E1043" s="158">
        <v>48.31</v>
      </c>
      <c r="F1043" s="158">
        <v>1.1516</v>
      </c>
      <c r="G1043" s="158">
        <v>4.8167</v>
      </c>
      <c r="H1043" s="158">
        <v>3.6251000000000002</v>
      </c>
      <c r="I1043" s="158">
        <v>7.2839999999999998</v>
      </c>
      <c r="J1043" s="158">
        <v>10.4481</v>
      </c>
      <c r="K1043" s="158">
        <v>0.60389999999999999</v>
      </c>
      <c r="L1043" s="158">
        <v>-1.9882</v>
      </c>
      <c r="M1043" s="158">
        <v>-7.7348999999999997</v>
      </c>
      <c r="N1043" s="158">
        <v>2.5036999999999998</v>
      </c>
      <c r="O1043" s="158">
        <v>15.7112</v>
      </c>
      <c r="P1043" s="158">
        <v>14.4343</v>
      </c>
      <c r="Q1043" s="158">
        <v>15.471500000000001</v>
      </c>
      <c r="R1043" s="158">
        <v>20.6829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44771</v>
      </c>
      <c r="E1044" s="158">
        <v>43.17</v>
      </c>
      <c r="F1044" s="158">
        <v>1.1480999999999999</v>
      </c>
      <c r="G1044" s="158">
        <v>4.8070000000000004</v>
      </c>
      <c r="H1044" s="158">
        <v>3.5996999999999999</v>
      </c>
      <c r="I1044" s="158">
        <v>7.2279999999999998</v>
      </c>
      <c r="J1044" s="158">
        <v>10.3528</v>
      </c>
      <c r="K1044" s="158">
        <v>0.32540000000000002</v>
      </c>
      <c r="L1044" s="158">
        <v>-2.5287999999999999</v>
      </c>
      <c r="M1044" s="158">
        <v>-8.5188000000000006</v>
      </c>
      <c r="N1044" s="158">
        <v>1.3380000000000001</v>
      </c>
      <c r="O1044" s="158">
        <v>14.3515</v>
      </c>
      <c r="P1044" s="158">
        <v>13.005100000000001</v>
      </c>
      <c r="Q1044" s="158">
        <v>12.339399999999999</v>
      </c>
      <c r="R1044" s="158">
        <v>19.284300000000002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44771</v>
      </c>
      <c r="E1045" s="158">
        <v>153.26570000000001</v>
      </c>
      <c r="F1045" s="158">
        <v>1.2065999999999999</v>
      </c>
      <c r="G1045" s="158">
        <v>3.5638999999999998</v>
      </c>
      <c r="H1045" s="158">
        <v>2.1031</v>
      </c>
      <c r="I1045" s="158">
        <v>6.0331999999999999</v>
      </c>
      <c r="J1045" s="158">
        <v>8.3226999999999993</v>
      </c>
      <c r="K1045" s="158">
        <v>1.9622999999999999</v>
      </c>
      <c r="L1045" s="158">
        <v>0.52849999999999997</v>
      </c>
      <c r="M1045" s="158">
        <v>-2.5213000000000001</v>
      </c>
      <c r="N1045" s="158">
        <v>8.1468000000000007</v>
      </c>
      <c r="O1045" s="158">
        <v>17.103400000000001</v>
      </c>
      <c r="P1045" s="158">
        <v>12.422599999999999</v>
      </c>
      <c r="Q1045" s="158">
        <v>15.0694</v>
      </c>
      <c r="R1045" s="158">
        <v>22.961099999999998</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44771</v>
      </c>
      <c r="E1046" s="158">
        <v>137.63149999999999</v>
      </c>
      <c r="F1046" s="158">
        <v>1.2031000000000001</v>
      </c>
      <c r="G1046" s="158">
        <v>3.5529000000000002</v>
      </c>
      <c r="H1046" s="158">
        <v>2.0777999999999999</v>
      </c>
      <c r="I1046" s="158">
        <v>5.9805999999999999</v>
      </c>
      <c r="J1046" s="158">
        <v>8.2078000000000007</v>
      </c>
      <c r="K1046" s="158">
        <v>1.6409</v>
      </c>
      <c r="L1046" s="158">
        <v>-7.1499999999999994E-2</v>
      </c>
      <c r="M1046" s="158">
        <v>-3.3894000000000002</v>
      </c>
      <c r="N1046" s="158">
        <v>6.8402000000000003</v>
      </c>
      <c r="O1046" s="158">
        <v>15.7377</v>
      </c>
      <c r="P1046" s="158">
        <v>11.035600000000001</v>
      </c>
      <c r="Q1046" s="158">
        <v>15.8155</v>
      </c>
      <c r="R1046" s="158">
        <v>21.468800000000002</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44771</v>
      </c>
      <c r="E1049" s="158">
        <v>44.61</v>
      </c>
      <c r="F1049" s="158">
        <v>1.1106</v>
      </c>
      <c r="G1049" s="158">
        <v>3.2877999999999998</v>
      </c>
      <c r="H1049" s="158">
        <v>1.9890000000000001</v>
      </c>
      <c r="I1049" s="158">
        <v>5.7610000000000001</v>
      </c>
      <c r="J1049" s="158">
        <v>8.4873999999999992</v>
      </c>
      <c r="K1049" s="158">
        <v>1.0419</v>
      </c>
      <c r="L1049" s="158">
        <v>-1.2398</v>
      </c>
      <c r="M1049" s="158">
        <v>-4.1058000000000003</v>
      </c>
      <c r="N1049" s="158">
        <v>5.5608000000000004</v>
      </c>
      <c r="O1049" s="158">
        <v>19.6812</v>
      </c>
      <c r="P1049" s="158">
        <v>14.683400000000001</v>
      </c>
      <c r="Q1049" s="158">
        <v>14.6731</v>
      </c>
      <c r="R1049" s="158">
        <v>24.241599999999998</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44771</v>
      </c>
      <c r="E1050" s="158">
        <v>40.049999999999997</v>
      </c>
      <c r="F1050" s="158">
        <v>1.0852999999999999</v>
      </c>
      <c r="G1050" s="158">
        <v>3.2749000000000001</v>
      </c>
      <c r="H1050" s="158">
        <v>1.9342999999999999</v>
      </c>
      <c r="I1050" s="158">
        <v>5.7007000000000003</v>
      </c>
      <c r="J1050" s="158">
        <v>8.3310999999999993</v>
      </c>
      <c r="K1050" s="158">
        <v>0.65339999999999998</v>
      </c>
      <c r="L1050" s="158">
        <v>-1.9823999999999999</v>
      </c>
      <c r="M1050" s="158">
        <v>-5.1847000000000003</v>
      </c>
      <c r="N1050" s="158">
        <v>3.972</v>
      </c>
      <c r="O1050" s="158">
        <v>17.910799999999998</v>
      </c>
      <c r="P1050" s="158">
        <v>13.1492</v>
      </c>
      <c r="Q1050" s="158">
        <v>12.314500000000001</v>
      </c>
      <c r="R1050" s="158">
        <v>22.36</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44771</v>
      </c>
      <c r="E1051" s="158">
        <v>300.28300000000002</v>
      </c>
      <c r="F1051" s="158">
        <v>1.3309</v>
      </c>
      <c r="G1051" s="158">
        <v>3.6334</v>
      </c>
      <c r="H1051" s="158">
        <v>2.1684000000000001</v>
      </c>
      <c r="I1051" s="158">
        <v>6.0213000000000001</v>
      </c>
      <c r="J1051" s="158">
        <v>9.8119999999999994</v>
      </c>
      <c r="K1051" s="158">
        <v>3.5011999999999999</v>
      </c>
      <c r="L1051" s="158">
        <v>-0.14330000000000001</v>
      </c>
      <c r="M1051" s="158">
        <v>-4.2207999999999997</v>
      </c>
      <c r="N1051" s="158">
        <v>0.59389999999999998</v>
      </c>
      <c r="O1051" s="158">
        <v>13.100300000000001</v>
      </c>
      <c r="P1051" s="158">
        <v>8.3476999999999997</v>
      </c>
      <c r="Q1051" s="158">
        <v>10.9314</v>
      </c>
      <c r="R1051" s="158">
        <v>20.394400000000001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44771</v>
      </c>
      <c r="E1052" s="158">
        <v>281.50299999999999</v>
      </c>
      <c r="F1052" s="158">
        <v>1.3286</v>
      </c>
      <c r="G1052" s="158">
        <v>3.6263000000000001</v>
      </c>
      <c r="H1052" s="158">
        <v>2.1518999999999999</v>
      </c>
      <c r="I1052" s="158">
        <v>5.9875999999999996</v>
      </c>
      <c r="J1052" s="158">
        <v>9.7378999999999998</v>
      </c>
      <c r="K1052" s="158">
        <v>3.2898000000000001</v>
      </c>
      <c r="L1052" s="158">
        <v>-0.5413</v>
      </c>
      <c r="M1052" s="158">
        <v>-4.7878999999999996</v>
      </c>
      <c r="N1052" s="158">
        <v>-0.19</v>
      </c>
      <c r="O1052" s="158">
        <v>12.2369</v>
      </c>
      <c r="P1052" s="158">
        <v>7.5533999999999999</v>
      </c>
      <c r="Q1052" s="158">
        <v>18.772400000000001</v>
      </c>
      <c r="R1052" s="158">
        <v>19.465900000000001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44771</v>
      </c>
      <c r="E1053" s="158">
        <v>58.27</v>
      </c>
      <c r="F1053" s="158">
        <v>1.1808000000000001</v>
      </c>
      <c r="G1053" s="158">
        <v>3.5543</v>
      </c>
      <c r="H1053" s="158">
        <v>2.2101000000000002</v>
      </c>
      <c r="I1053" s="158">
        <v>6.7412000000000001</v>
      </c>
      <c r="J1053" s="158">
        <v>8.8345000000000002</v>
      </c>
      <c r="K1053" s="158">
        <v>1.0228999999999999</v>
      </c>
      <c r="L1053" s="158">
        <v>0.27529999999999999</v>
      </c>
      <c r="M1053" s="158">
        <v>-2.5259</v>
      </c>
      <c r="N1053" s="158">
        <v>6.6825000000000001</v>
      </c>
      <c r="O1053" s="158">
        <v>17.168099999999999</v>
      </c>
      <c r="P1053" s="158">
        <v>12.678100000000001</v>
      </c>
      <c r="Q1053" s="158">
        <v>14.2296</v>
      </c>
      <c r="R1053" s="158">
        <v>24.109300000000001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44771</v>
      </c>
      <c r="E1054" s="158">
        <v>53.14</v>
      </c>
      <c r="F1054" s="158">
        <v>1.1805000000000001</v>
      </c>
      <c r="G1054" s="158">
        <v>3.5464000000000002</v>
      </c>
      <c r="H1054" s="158">
        <v>2.1922999999999999</v>
      </c>
      <c r="I1054" s="158">
        <v>6.7068000000000003</v>
      </c>
      <c r="J1054" s="158">
        <v>8.7151999999999994</v>
      </c>
      <c r="K1054" s="158">
        <v>0.64390000000000003</v>
      </c>
      <c r="L1054" s="158">
        <v>-0.50549999999999995</v>
      </c>
      <c r="M1054" s="158">
        <v>-3.6271</v>
      </c>
      <c r="N1054" s="158">
        <v>5.1028000000000002</v>
      </c>
      <c r="O1054" s="158">
        <v>15.383100000000001</v>
      </c>
      <c r="P1054" s="158">
        <v>11.225099999999999</v>
      </c>
      <c r="Q1054" s="158">
        <v>13.489599999999999</v>
      </c>
      <c r="R1054" s="158">
        <v>22.227499999999999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44771</v>
      </c>
      <c r="E1055" s="158">
        <v>1622.23914317049</v>
      </c>
      <c r="F1055" s="158">
        <v>1.1519999999999999</v>
      </c>
      <c r="G1055" s="158">
        <v>3.5838999999999999</v>
      </c>
      <c r="H1055" s="158">
        <v>1.4697</v>
      </c>
      <c r="I1055" s="158">
        <v>4.9938000000000002</v>
      </c>
      <c r="J1055" s="158">
        <v>7.4394</v>
      </c>
      <c r="K1055" s="158">
        <v>0.65590000000000004</v>
      </c>
      <c r="L1055" s="158">
        <v>-2.383</v>
      </c>
      <c r="M1055" s="158">
        <v>-6.6288</v>
      </c>
      <c r="N1055" s="158">
        <v>1.8718999999999999</v>
      </c>
      <c r="O1055" s="158">
        <v>15.397</v>
      </c>
      <c r="P1055" s="158">
        <v>8.8178000000000001</v>
      </c>
      <c r="Q1055" s="158">
        <v>19.418099999999999</v>
      </c>
      <c r="R1055" s="158">
        <v>26.7545</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44771</v>
      </c>
      <c r="E1056" s="158">
        <v>730.51260000000002</v>
      </c>
      <c r="F1056" s="158">
        <v>1.1540999999999999</v>
      </c>
      <c r="G1056" s="158">
        <v>3.5903</v>
      </c>
      <c r="H1056" s="158">
        <v>1.4842</v>
      </c>
      <c r="I1056" s="158">
        <v>5.0236999999999998</v>
      </c>
      <c r="J1056" s="158">
        <v>7.5048000000000004</v>
      </c>
      <c r="K1056" s="158">
        <v>0.84199999999999997</v>
      </c>
      <c r="L1056" s="158">
        <v>-2.0247000000000002</v>
      </c>
      <c r="M1056" s="158">
        <v>-6.1162000000000001</v>
      </c>
      <c r="N1056" s="158">
        <v>2.6173999999999999</v>
      </c>
      <c r="O1056" s="158">
        <v>16.2485</v>
      </c>
      <c r="P1056" s="158">
        <v>9.6721000000000004</v>
      </c>
      <c r="Q1056" s="158">
        <v>12.4048</v>
      </c>
      <c r="R1056" s="158">
        <v>27.678000000000001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44771</v>
      </c>
      <c r="E1057" s="158">
        <v>860.567878794747</v>
      </c>
      <c r="F1057" s="158">
        <v>1.4226000000000001</v>
      </c>
      <c r="G1057" s="158">
        <v>3.4304000000000001</v>
      </c>
      <c r="H1057" s="158">
        <v>2.3509000000000002</v>
      </c>
      <c r="I1057" s="158">
        <v>6.1448</v>
      </c>
      <c r="J1057" s="158">
        <v>7.9611999999999998</v>
      </c>
      <c r="K1057" s="158">
        <v>1.8823000000000001</v>
      </c>
      <c r="L1057" s="158">
        <v>2.1629999999999998</v>
      </c>
      <c r="M1057" s="158">
        <v>0.69120000000000004</v>
      </c>
      <c r="N1057" s="158">
        <v>12.2142</v>
      </c>
      <c r="O1057" s="158">
        <v>13.25</v>
      </c>
      <c r="P1057" s="158">
        <v>9.8309999999999995</v>
      </c>
      <c r="Q1057" s="158">
        <v>18.7547</v>
      </c>
      <c r="R1057" s="158">
        <v>27.8339</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44771</v>
      </c>
      <c r="E1058" s="158">
        <v>745.71500000000003</v>
      </c>
      <c r="F1058" s="158">
        <v>1.4244000000000001</v>
      </c>
      <c r="G1058" s="158">
        <v>3.4361000000000002</v>
      </c>
      <c r="H1058" s="158">
        <v>2.3639000000000001</v>
      </c>
      <c r="I1058" s="158">
        <v>6.1715999999999998</v>
      </c>
      <c r="J1058" s="158">
        <v>8.0183999999999997</v>
      </c>
      <c r="K1058" s="158">
        <v>2.0381</v>
      </c>
      <c r="L1058" s="158">
        <v>2.4710000000000001</v>
      </c>
      <c r="M1058" s="158">
        <v>1.1431</v>
      </c>
      <c r="N1058" s="158">
        <v>12.885999999999999</v>
      </c>
      <c r="O1058" s="158">
        <v>13.9095</v>
      </c>
      <c r="P1058" s="158">
        <v>10.5283</v>
      </c>
      <c r="Q1058" s="158">
        <v>13.257400000000001</v>
      </c>
      <c r="R1058" s="158">
        <v>28.582100000000001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44771</v>
      </c>
      <c r="E1059" s="158">
        <v>310.62520000000001</v>
      </c>
      <c r="F1059" s="158">
        <v>1.2011000000000001</v>
      </c>
      <c r="G1059" s="158">
        <v>3.9479000000000002</v>
      </c>
      <c r="H1059" s="158">
        <v>2.4807000000000001</v>
      </c>
      <c r="I1059" s="158">
        <v>6.7850000000000001</v>
      </c>
      <c r="J1059" s="158">
        <v>10.8147</v>
      </c>
      <c r="K1059" s="158">
        <v>2.5739000000000001</v>
      </c>
      <c r="L1059" s="158">
        <v>-0.72399999999999998</v>
      </c>
      <c r="M1059" s="158">
        <v>-3.633</v>
      </c>
      <c r="N1059" s="158">
        <v>6.4561000000000002</v>
      </c>
      <c r="O1059" s="158">
        <v>14.204800000000001</v>
      </c>
      <c r="P1059" s="158">
        <v>9.7932000000000006</v>
      </c>
      <c r="Q1059" s="158">
        <v>19.111599999999999</v>
      </c>
      <c r="R1059" s="158">
        <v>21.916699999999999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44771</v>
      </c>
      <c r="E1060" s="158">
        <v>335.54680000000002</v>
      </c>
      <c r="F1060" s="158">
        <v>1.2036</v>
      </c>
      <c r="G1060" s="158">
        <v>3.9558</v>
      </c>
      <c r="H1060" s="158">
        <v>2.4988999999999999</v>
      </c>
      <c r="I1060" s="158">
        <v>6.8235999999999999</v>
      </c>
      <c r="J1060" s="158">
        <v>10.9003</v>
      </c>
      <c r="K1060" s="158">
        <v>2.8140000000000001</v>
      </c>
      <c r="L1060" s="158">
        <v>-0.25609999999999999</v>
      </c>
      <c r="M1060" s="158">
        <v>-2.9508999999999999</v>
      </c>
      <c r="N1060" s="158">
        <v>7.4630999999999998</v>
      </c>
      <c r="O1060" s="158">
        <v>15.2872</v>
      </c>
      <c r="P1060" s="158">
        <v>10.7492</v>
      </c>
      <c r="Q1060" s="158">
        <v>12.652200000000001</v>
      </c>
      <c r="R1060" s="158">
        <v>23.070900000000002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44771</v>
      </c>
      <c r="E1061" s="158">
        <v>65.08</v>
      </c>
      <c r="F1061" s="158">
        <v>1.4180999999999999</v>
      </c>
      <c r="G1061" s="158">
        <v>3.3180000000000001</v>
      </c>
      <c r="H1061" s="158">
        <v>1.8466</v>
      </c>
      <c r="I1061" s="158">
        <v>5.7008000000000001</v>
      </c>
      <c r="J1061" s="158">
        <v>7.6235999999999997</v>
      </c>
      <c r="K1061" s="158">
        <v>1.1187</v>
      </c>
      <c r="L1061" s="158">
        <v>3.0700000000000002E-2</v>
      </c>
      <c r="M1061" s="158">
        <v>-1.3191999999999999</v>
      </c>
      <c r="N1061" s="158">
        <v>10.511100000000001</v>
      </c>
      <c r="O1061" s="158">
        <v>16.615500000000001</v>
      </c>
      <c r="P1061" s="158">
        <v>11.6012</v>
      </c>
      <c r="Q1061" s="158">
        <v>14.108599999999999</v>
      </c>
      <c r="R1061" s="158">
        <v>26.452300000000001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44771</v>
      </c>
      <c r="E1062" s="158">
        <v>70.25</v>
      </c>
      <c r="F1062" s="158">
        <v>1.4148000000000001</v>
      </c>
      <c r="G1062" s="158">
        <v>3.3239999999999998</v>
      </c>
      <c r="H1062" s="158">
        <v>1.8559000000000001</v>
      </c>
      <c r="I1062" s="158">
        <v>5.7186000000000003</v>
      </c>
      <c r="J1062" s="158">
        <v>7.6792999999999996</v>
      </c>
      <c r="K1062" s="158">
        <v>1.2831999999999999</v>
      </c>
      <c r="L1062" s="158">
        <v>0.34279999999999999</v>
      </c>
      <c r="M1062" s="158">
        <v>-0.84689999999999999</v>
      </c>
      <c r="N1062" s="158">
        <v>11.2079</v>
      </c>
      <c r="O1062" s="158">
        <v>17.342500000000001</v>
      </c>
      <c r="P1062" s="158">
        <v>12.430099999999999</v>
      </c>
      <c r="Q1062" s="158">
        <v>14.9153</v>
      </c>
      <c r="R1062" s="158">
        <v>27.241399999999999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44771</v>
      </c>
      <c r="E1063" s="158">
        <v>38.75</v>
      </c>
      <c r="F1063" s="158">
        <v>1.2542</v>
      </c>
      <c r="G1063" s="158">
        <v>3.9988999999999999</v>
      </c>
      <c r="H1063" s="158">
        <v>2.6217999999999999</v>
      </c>
      <c r="I1063" s="158">
        <v>7.2515999999999998</v>
      </c>
      <c r="J1063" s="158">
        <v>9.8978999999999999</v>
      </c>
      <c r="K1063" s="158">
        <v>0.7278</v>
      </c>
      <c r="L1063" s="158">
        <v>-0.12889999999999999</v>
      </c>
      <c r="M1063" s="158">
        <v>-3.1008</v>
      </c>
      <c r="N1063" s="158">
        <v>8.0289999999999999</v>
      </c>
      <c r="O1063" s="158">
        <v>18.392299999999999</v>
      </c>
      <c r="P1063" s="158">
        <v>10.154299999999999</v>
      </c>
      <c r="Q1063" s="158">
        <v>14.185700000000001</v>
      </c>
      <c r="R1063" s="158">
        <v>26.435700000000001</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44771</v>
      </c>
      <c r="E1064" s="158">
        <v>43.04</v>
      </c>
      <c r="F1064" s="158">
        <v>1.2467999999999999</v>
      </c>
      <c r="G1064" s="158">
        <v>4.0115999999999996</v>
      </c>
      <c r="H1064" s="158">
        <v>2.6227999999999998</v>
      </c>
      <c r="I1064" s="158">
        <v>7.3048999999999999</v>
      </c>
      <c r="J1064" s="158">
        <v>10.0204</v>
      </c>
      <c r="K1064" s="158">
        <v>1.0328999999999999</v>
      </c>
      <c r="L1064" s="158">
        <v>0.34970000000000001</v>
      </c>
      <c r="M1064" s="158">
        <v>-2.3149999999999999</v>
      </c>
      <c r="N1064" s="158">
        <v>9.2662999999999993</v>
      </c>
      <c r="O1064" s="158">
        <v>19.752199999999998</v>
      </c>
      <c r="P1064" s="158">
        <v>11.6791</v>
      </c>
      <c r="Q1064" s="158">
        <v>14.1265</v>
      </c>
      <c r="R1064" s="158">
        <v>27.925799999999999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44771</v>
      </c>
      <c r="E1065" s="158">
        <v>53.76</v>
      </c>
      <c r="F1065" s="158">
        <v>1.1667000000000001</v>
      </c>
      <c r="G1065" s="158">
        <v>3.9041000000000001</v>
      </c>
      <c r="H1065" s="158">
        <v>2.0889000000000002</v>
      </c>
      <c r="I1065" s="158">
        <v>6.7089999999999996</v>
      </c>
      <c r="J1065" s="158">
        <v>10.254300000000001</v>
      </c>
      <c r="K1065" s="158">
        <v>1.8374999999999999</v>
      </c>
      <c r="L1065" s="158">
        <v>-1.3939999999999999</v>
      </c>
      <c r="M1065" s="158">
        <v>-3.4136000000000002</v>
      </c>
      <c r="N1065" s="158">
        <v>8.0820000000000007</v>
      </c>
      <c r="O1065" s="158">
        <v>16.9788</v>
      </c>
      <c r="P1065" s="158">
        <v>11.401400000000001</v>
      </c>
      <c r="Q1065" s="158">
        <v>12.631399999999999</v>
      </c>
      <c r="R1065" s="158">
        <v>22.9039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44771</v>
      </c>
      <c r="E1066" s="158">
        <v>48.5</v>
      </c>
      <c r="F1066" s="158">
        <v>1.1680999999999999</v>
      </c>
      <c r="G1066" s="158">
        <v>3.8988999999999998</v>
      </c>
      <c r="H1066" s="158">
        <v>2.0623</v>
      </c>
      <c r="I1066" s="158">
        <v>6.6637000000000004</v>
      </c>
      <c r="J1066" s="158">
        <v>10.1272</v>
      </c>
      <c r="K1066" s="158">
        <v>1.5068999999999999</v>
      </c>
      <c r="L1066" s="158">
        <v>-2.0202</v>
      </c>
      <c r="M1066" s="158">
        <v>-4.3204000000000002</v>
      </c>
      <c r="N1066" s="158">
        <v>6.7342000000000004</v>
      </c>
      <c r="O1066" s="158">
        <v>15.6775</v>
      </c>
      <c r="P1066" s="158">
        <v>10.2409</v>
      </c>
      <c r="Q1066" s="158">
        <v>10.2722</v>
      </c>
      <c r="R1066" s="158">
        <v>21.433599999999998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44771</v>
      </c>
      <c r="E1067" s="158">
        <v>32.56</v>
      </c>
      <c r="F1067" s="158">
        <v>1.0239</v>
      </c>
      <c r="G1067" s="158">
        <v>3.3978999999999999</v>
      </c>
      <c r="H1067" s="158">
        <v>1.6863999999999999</v>
      </c>
      <c r="I1067" s="158">
        <v>5.7830000000000004</v>
      </c>
      <c r="J1067" s="158">
        <v>9.0786999999999995</v>
      </c>
      <c r="K1067" s="158">
        <v>1.3698999999999999</v>
      </c>
      <c r="L1067" s="158">
        <v>9.2200000000000004E-2</v>
      </c>
      <c r="M1067" s="158">
        <v>-3.8677000000000001</v>
      </c>
      <c r="N1067" s="158">
        <v>7.2111000000000001</v>
      </c>
      <c r="O1067" s="158">
        <v>12.731299999999999</v>
      </c>
      <c r="P1067" s="158">
        <v>9.8663000000000007</v>
      </c>
      <c r="Q1067" s="158">
        <v>12.3095</v>
      </c>
      <c r="R1067" s="158">
        <v>21.710599999999999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44771</v>
      </c>
      <c r="E1068" s="158">
        <v>28.24</v>
      </c>
      <c r="F1068" s="158">
        <v>1.0376000000000001</v>
      </c>
      <c r="G1068" s="158">
        <v>3.3675000000000002</v>
      </c>
      <c r="H1068" s="158">
        <v>1.6558999999999999</v>
      </c>
      <c r="I1068" s="158">
        <v>5.7282000000000002</v>
      </c>
      <c r="J1068" s="158">
        <v>8.9505999999999997</v>
      </c>
      <c r="K1068" s="158">
        <v>1.0014000000000001</v>
      </c>
      <c r="L1068" s="158">
        <v>-0.63339999999999996</v>
      </c>
      <c r="M1068" s="158">
        <v>-4.8837999999999999</v>
      </c>
      <c r="N1068" s="158">
        <v>5.7282000000000002</v>
      </c>
      <c r="O1068" s="158">
        <v>11.1129</v>
      </c>
      <c r="P1068" s="158">
        <v>8.2506000000000004</v>
      </c>
      <c r="Q1068" s="158">
        <v>10.422499999999999</v>
      </c>
      <c r="R1068" s="158">
        <v>19.972799999999999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44771</v>
      </c>
      <c r="E1069" s="158">
        <v>42.59</v>
      </c>
      <c r="F1069" s="158">
        <v>1.0679000000000001</v>
      </c>
      <c r="G1069" s="158">
        <v>3.4239999999999999</v>
      </c>
      <c r="H1069" s="158">
        <v>1.8655999999999999</v>
      </c>
      <c r="I1069" s="158">
        <v>5.9452999999999996</v>
      </c>
      <c r="J1069" s="158">
        <v>9.2612000000000005</v>
      </c>
      <c r="K1069" s="158">
        <v>0.11749999999999999</v>
      </c>
      <c r="L1069" s="158">
        <v>-4.1844999999999999</v>
      </c>
      <c r="M1069" s="158">
        <v>-6.4984000000000002</v>
      </c>
      <c r="N1069" s="158">
        <v>4.2850000000000001</v>
      </c>
      <c r="O1069" s="158">
        <v>15.4452</v>
      </c>
      <c r="P1069" s="158">
        <v>10.5068</v>
      </c>
      <c r="Q1069" s="158">
        <v>11.844099999999999</v>
      </c>
      <c r="R1069" s="158">
        <v>22.031199999999998</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44771</v>
      </c>
      <c r="E1070" s="158">
        <v>49.01</v>
      </c>
      <c r="F1070" s="158">
        <v>1.0724</v>
      </c>
      <c r="G1070" s="158">
        <v>3.4403000000000001</v>
      </c>
      <c r="H1070" s="158">
        <v>1.8918999999999999</v>
      </c>
      <c r="I1070" s="158">
        <v>6.0133999999999999</v>
      </c>
      <c r="J1070" s="158">
        <v>9.3972999999999995</v>
      </c>
      <c r="K1070" s="158">
        <v>0.49209999999999998</v>
      </c>
      <c r="L1070" s="158">
        <v>-3.4666000000000001</v>
      </c>
      <c r="M1070" s="158">
        <v>-5.4591000000000003</v>
      </c>
      <c r="N1070" s="158">
        <v>5.8074000000000003</v>
      </c>
      <c r="O1070" s="158">
        <v>16.996500000000001</v>
      </c>
      <c r="P1070" s="158">
        <v>12.1717</v>
      </c>
      <c r="Q1070" s="158">
        <v>14.842700000000001</v>
      </c>
      <c r="R1070" s="158">
        <v>23.736999999999998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44771</v>
      </c>
      <c r="E1071" s="158">
        <v>11.954700000000001</v>
      </c>
      <c r="F1071" s="158">
        <v>1.2912999999999999</v>
      </c>
      <c r="G1071" s="158">
        <v>3.7311000000000001</v>
      </c>
      <c r="H1071" s="158">
        <v>2.1778</v>
      </c>
      <c r="I1071" s="158">
        <v>6.4029999999999996</v>
      </c>
      <c r="J1071" s="158">
        <v>9.3600999999999992</v>
      </c>
      <c r="K1071" s="158">
        <v>0.78149999999999997</v>
      </c>
      <c r="L1071" s="158">
        <v>-3.08</v>
      </c>
      <c r="M1071" s="158">
        <v>-7.0374999999999996</v>
      </c>
      <c r="N1071" s="158">
        <v>4.2858000000000001</v>
      </c>
      <c r="O1071" s="158"/>
      <c r="P1071" s="158"/>
      <c r="Q1071" s="158">
        <v>11.848000000000001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44771</v>
      </c>
      <c r="E1072" s="158">
        <v>11.527900000000001</v>
      </c>
      <c r="F1072" s="158">
        <v>1.2854000000000001</v>
      </c>
      <c r="G1072" s="158">
        <v>3.7128999999999999</v>
      </c>
      <c r="H1072" s="158">
        <v>2.1360999999999999</v>
      </c>
      <c r="I1072" s="158">
        <v>6.3155000000000001</v>
      </c>
      <c r="J1072" s="158">
        <v>9.1646999999999998</v>
      </c>
      <c r="K1072" s="158">
        <v>0.1764</v>
      </c>
      <c r="L1072" s="158">
        <v>-4.1801000000000004</v>
      </c>
      <c r="M1072" s="158">
        <v>-8.5747999999999998</v>
      </c>
      <c r="N1072" s="158">
        <v>2.0024000000000002</v>
      </c>
      <c r="O1072" s="158"/>
      <c r="P1072" s="158"/>
      <c r="Q1072" s="158">
        <v>9.3268000000000004</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44771</v>
      </c>
      <c r="E1073" s="158">
        <v>106.45050000000001</v>
      </c>
      <c r="F1073" s="158">
        <v>1.1216999999999999</v>
      </c>
      <c r="G1073" s="158">
        <v>3.5396000000000001</v>
      </c>
      <c r="H1073" s="158">
        <v>1.9907999999999999</v>
      </c>
      <c r="I1073" s="158">
        <v>5.4631999999999996</v>
      </c>
      <c r="J1073" s="158">
        <v>8.5193999999999992</v>
      </c>
      <c r="K1073" s="158">
        <v>1.0546</v>
      </c>
      <c r="L1073" s="158">
        <v>-0.2641</v>
      </c>
      <c r="M1073" s="158">
        <v>-2.5613999999999999</v>
      </c>
      <c r="N1073" s="158">
        <v>7.8010999999999999</v>
      </c>
      <c r="O1073" s="158">
        <v>14.7318</v>
      </c>
      <c r="P1073" s="158">
        <v>9.9536999999999995</v>
      </c>
      <c r="Q1073" s="158">
        <v>11.9222</v>
      </c>
      <c r="R1073" s="158">
        <v>18.837599999999998</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44771</v>
      </c>
      <c r="E1074" s="158">
        <v>96.231300000000005</v>
      </c>
      <c r="F1074" s="158">
        <v>1.1195999999999999</v>
      </c>
      <c r="G1074" s="158">
        <v>3.5331000000000001</v>
      </c>
      <c r="H1074" s="158">
        <v>1.9762999999999999</v>
      </c>
      <c r="I1074" s="158">
        <v>5.4332000000000003</v>
      </c>
      <c r="J1074" s="158">
        <v>8.4536999999999995</v>
      </c>
      <c r="K1074" s="158">
        <v>0.86140000000000005</v>
      </c>
      <c r="L1074" s="158">
        <v>-0.62660000000000005</v>
      </c>
      <c r="M1074" s="158">
        <v>-3.1696</v>
      </c>
      <c r="N1074" s="158">
        <v>6.8315999999999999</v>
      </c>
      <c r="O1074" s="158">
        <v>13.596</v>
      </c>
      <c r="P1074" s="158">
        <v>8.8588000000000005</v>
      </c>
      <c r="Q1074" s="158">
        <v>8.6324000000000005</v>
      </c>
      <c r="R1074" s="158">
        <v>17.653199999999998</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44771</v>
      </c>
      <c r="E1075" s="158">
        <v>364.33</v>
      </c>
      <c r="F1075" s="158">
        <v>0.95709999999999995</v>
      </c>
      <c r="G1075" s="158">
        <v>3.2818999999999998</v>
      </c>
      <c r="H1075" s="158">
        <v>1.3509</v>
      </c>
      <c r="I1075" s="158">
        <v>5.4368999999999996</v>
      </c>
      <c r="J1075" s="158">
        <v>8.0571999999999999</v>
      </c>
      <c r="K1075" s="158">
        <v>0.80930000000000002</v>
      </c>
      <c r="L1075" s="158">
        <v>-1.0212000000000001</v>
      </c>
      <c r="M1075" s="158">
        <v>-4.3620000000000001</v>
      </c>
      <c r="N1075" s="158">
        <v>5.3032000000000004</v>
      </c>
      <c r="O1075" s="158">
        <v>17.2347</v>
      </c>
      <c r="P1075" s="158">
        <v>11.3437</v>
      </c>
      <c r="Q1075" s="158">
        <v>19.119199999999999</v>
      </c>
      <c r="R1075" s="158">
        <v>24.0519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44771</v>
      </c>
      <c r="E1076" s="158">
        <v>404.4</v>
      </c>
      <c r="F1076" s="158">
        <v>0.9607</v>
      </c>
      <c r="G1076" s="158">
        <v>3.2928999999999999</v>
      </c>
      <c r="H1076" s="158">
        <v>1.3763000000000001</v>
      </c>
      <c r="I1076" s="158">
        <v>5.4890999999999996</v>
      </c>
      <c r="J1076" s="158">
        <v>8.1684999999999999</v>
      </c>
      <c r="K1076" s="158">
        <v>1.1295999999999999</v>
      </c>
      <c r="L1076" s="158">
        <v>-0.39579999999999999</v>
      </c>
      <c r="M1076" s="158">
        <v>-3.4557000000000002</v>
      </c>
      <c r="N1076" s="158">
        <v>6.6253000000000002</v>
      </c>
      <c r="O1076" s="158">
        <v>18.6191</v>
      </c>
      <c r="P1076" s="158">
        <v>12.6637</v>
      </c>
      <c r="Q1076" s="158">
        <v>14.4406</v>
      </c>
      <c r="R1076" s="158">
        <v>25.566700000000001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44771</v>
      </c>
      <c r="E1077" s="158">
        <v>486.10154201826901</v>
      </c>
      <c r="F1077" s="158">
        <v>0.95740000000000003</v>
      </c>
      <c r="G1077" s="158">
        <v>3.2833000000000001</v>
      </c>
      <c r="H1077" s="158">
        <v>1.3512</v>
      </c>
      <c r="I1077" s="158">
        <v>5.4367000000000001</v>
      </c>
      <c r="J1077" s="158">
        <v>8.0555000000000003</v>
      </c>
      <c r="K1077" s="158">
        <v>0.80810000000000004</v>
      </c>
      <c r="L1077" s="158">
        <v>-1.0227999999999999</v>
      </c>
      <c r="M1077" s="158">
        <v>-4.3620999999999999</v>
      </c>
      <c r="N1077" s="158">
        <v>5.3022</v>
      </c>
      <c r="O1077" s="158">
        <v>16.883600000000001</v>
      </c>
      <c r="P1077" s="158">
        <v>11.0344</v>
      </c>
      <c r="Q1077" s="158">
        <v>17.890799999999999</v>
      </c>
      <c r="R1077" s="158">
        <v>24.0519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44771</v>
      </c>
      <c r="E1078" s="158">
        <v>111.20928681016601</v>
      </c>
      <c r="F1078" s="158">
        <v>0.96079999999999999</v>
      </c>
      <c r="G1078" s="158">
        <v>3.2928999999999999</v>
      </c>
      <c r="H1078" s="158">
        <v>1.3761000000000001</v>
      </c>
      <c r="I1078" s="158">
        <v>5.4892000000000003</v>
      </c>
      <c r="J1078" s="158">
        <v>8.1687999999999992</v>
      </c>
      <c r="K1078" s="158">
        <v>1.1288</v>
      </c>
      <c r="L1078" s="158">
        <v>-0.3967</v>
      </c>
      <c r="M1078" s="158">
        <v>-3.4567999999999999</v>
      </c>
      <c r="N1078" s="158">
        <v>6.6247999999999996</v>
      </c>
      <c r="O1078" s="158">
        <v>18.268899999999999</v>
      </c>
      <c r="P1078" s="158">
        <v>12.3581</v>
      </c>
      <c r="Q1078" s="158">
        <v>14.0162</v>
      </c>
      <c r="R1078" s="158">
        <v>25.565899999999999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44771</v>
      </c>
      <c r="E1079" s="158">
        <v>42.584000000000003</v>
      </c>
      <c r="F1079" s="158">
        <v>1.1929000000000001</v>
      </c>
      <c r="G1079" s="158">
        <v>3.7494999999999998</v>
      </c>
      <c r="H1079" s="158">
        <v>2.3309000000000002</v>
      </c>
      <c r="I1079" s="158">
        <v>6.5319000000000003</v>
      </c>
      <c r="J1079" s="158">
        <v>9.9509000000000007</v>
      </c>
      <c r="K1079" s="158">
        <v>1.2699</v>
      </c>
      <c r="L1079" s="158">
        <v>0.32279999999999998</v>
      </c>
      <c r="M1079" s="158">
        <v>-3.8801000000000001</v>
      </c>
      <c r="N1079" s="158">
        <v>5.6649000000000003</v>
      </c>
      <c r="O1079" s="158">
        <v>14.9712</v>
      </c>
      <c r="P1079" s="158">
        <v>10.690099999999999</v>
      </c>
      <c r="Q1079" s="158">
        <v>13.2125</v>
      </c>
      <c r="R1079" s="158">
        <v>23.252600000000001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44771</v>
      </c>
      <c r="E1080" s="158">
        <v>39.511000000000003</v>
      </c>
      <c r="F1080" s="158">
        <v>1.1909000000000001</v>
      </c>
      <c r="G1080" s="158">
        <v>3.7414999999999998</v>
      </c>
      <c r="H1080" s="158">
        <v>2.3123999999999998</v>
      </c>
      <c r="I1080" s="158">
        <v>6.4928999999999997</v>
      </c>
      <c r="J1080" s="158">
        <v>9.8596000000000004</v>
      </c>
      <c r="K1080" s="158">
        <v>1.0201</v>
      </c>
      <c r="L1080" s="158">
        <v>-0.17180000000000001</v>
      </c>
      <c r="M1080" s="158">
        <v>-4.5834999999999999</v>
      </c>
      <c r="N1080" s="158">
        <v>4.6399999999999997</v>
      </c>
      <c r="O1080" s="158">
        <v>13.916399999999999</v>
      </c>
      <c r="P1080" s="158">
        <v>9.7236999999999991</v>
      </c>
      <c r="Q1080" s="158">
        <v>9.7453000000000003</v>
      </c>
      <c r="R1080" s="158">
        <v>22.098800000000001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44771</v>
      </c>
      <c r="E1081" s="158">
        <v>43.132199999999997</v>
      </c>
      <c r="F1081" s="158">
        <v>1.2053</v>
      </c>
      <c r="G1081" s="158">
        <v>3.8647</v>
      </c>
      <c r="H1081" s="158">
        <v>2.4411</v>
      </c>
      <c r="I1081" s="158">
        <v>6.4488000000000003</v>
      </c>
      <c r="J1081" s="158">
        <v>9.6950000000000003</v>
      </c>
      <c r="K1081" s="158">
        <v>0.31540000000000001</v>
      </c>
      <c r="L1081" s="158">
        <v>-1.5207999999999999</v>
      </c>
      <c r="M1081" s="158">
        <v>-5.3009000000000004</v>
      </c>
      <c r="N1081" s="158">
        <v>6.5959000000000003</v>
      </c>
      <c r="O1081" s="158">
        <v>16.114100000000001</v>
      </c>
      <c r="P1081" s="158">
        <v>11.313599999999999</v>
      </c>
      <c r="Q1081" s="158">
        <v>12.964600000000001</v>
      </c>
      <c r="R1081" s="158">
        <v>23.486799999999999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44771</v>
      </c>
      <c r="E1082" s="158">
        <v>43.634499208323902</v>
      </c>
      <c r="F1082" s="158">
        <v>1.2024999999999999</v>
      </c>
      <c r="G1082" s="158">
        <v>3.8555000000000001</v>
      </c>
      <c r="H1082" s="158">
        <v>2.4203999999999999</v>
      </c>
      <c r="I1082" s="158">
        <v>6.4050000000000002</v>
      </c>
      <c r="J1082" s="158">
        <v>9.5967000000000002</v>
      </c>
      <c r="K1082" s="158">
        <v>2.4799999999999999E-2</v>
      </c>
      <c r="L1082" s="158">
        <v>-2.1436000000000002</v>
      </c>
      <c r="M1082" s="158">
        <v>-6.2141000000000002</v>
      </c>
      <c r="N1082" s="158">
        <v>5.1837</v>
      </c>
      <c r="O1082" s="158">
        <v>14.7249</v>
      </c>
      <c r="P1082" s="158">
        <v>10.0053</v>
      </c>
      <c r="Q1082" s="158">
        <v>10.113899999999999</v>
      </c>
      <c r="R1082" s="158">
        <v>21.823799999999999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44771</v>
      </c>
      <c r="E1083" s="158">
        <v>16.190000000000001</v>
      </c>
      <c r="F1083" s="158">
        <v>1.1224000000000001</v>
      </c>
      <c r="G1083" s="158">
        <v>3.0533999999999999</v>
      </c>
      <c r="H1083" s="158">
        <v>1.6615</v>
      </c>
      <c r="I1083" s="158">
        <v>5.5011999999999999</v>
      </c>
      <c r="J1083" s="158">
        <v>7.7380000000000004</v>
      </c>
      <c r="K1083" s="158">
        <v>-5.62E-2</v>
      </c>
      <c r="L1083" s="158">
        <v>-0.73819999999999997</v>
      </c>
      <c r="M1083" s="158">
        <v>-3.7208999999999999</v>
      </c>
      <c r="N1083" s="158">
        <v>7.3906999999999998</v>
      </c>
      <c r="O1083" s="158">
        <v>17.797899999999998</v>
      </c>
      <c r="P1083" s="158"/>
      <c r="Q1083" s="158">
        <v>15.343400000000001</v>
      </c>
      <c r="R1083" s="158">
        <v>26.573399999999999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44771</v>
      </c>
      <c r="E1084" s="158">
        <v>15.1975</v>
      </c>
      <c r="F1084" s="158">
        <v>1.1165</v>
      </c>
      <c r="G1084" s="158">
        <v>3.0367000000000002</v>
      </c>
      <c r="H1084" s="158">
        <v>1.6235999999999999</v>
      </c>
      <c r="I1084" s="158">
        <v>5.4240000000000004</v>
      </c>
      <c r="J1084" s="158">
        <v>7.5670000000000002</v>
      </c>
      <c r="K1084" s="158">
        <v>-0.53410000000000002</v>
      </c>
      <c r="L1084" s="158">
        <v>-1.6553</v>
      </c>
      <c r="M1084" s="158">
        <v>-5.0441000000000003</v>
      </c>
      <c r="N1084" s="158">
        <v>5.4561999999999999</v>
      </c>
      <c r="O1084" s="158">
        <v>15.645099999999999</v>
      </c>
      <c r="P1084" s="158"/>
      <c r="Q1084" s="158">
        <v>13.201700000000001</v>
      </c>
      <c r="R1084" s="158">
        <v>24.318100000000001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44771</v>
      </c>
      <c r="E1085" s="158">
        <v>83.933999999999997</v>
      </c>
      <c r="F1085" s="158">
        <v>1.3720000000000001</v>
      </c>
      <c r="G1085" s="158">
        <v>3.5047000000000001</v>
      </c>
      <c r="H1085" s="158">
        <v>1.9705999999999999</v>
      </c>
      <c r="I1085" s="158">
        <v>5.4711999999999996</v>
      </c>
      <c r="J1085" s="158">
        <v>8.2614000000000001</v>
      </c>
      <c r="K1085" s="158">
        <v>0.90400000000000003</v>
      </c>
      <c r="L1085" s="158">
        <v>0.12529999999999999</v>
      </c>
      <c r="M1085" s="158">
        <v>-3.0920000000000001</v>
      </c>
      <c r="N1085" s="158">
        <v>7.1105999999999998</v>
      </c>
      <c r="O1085" s="158">
        <v>16.7087</v>
      </c>
      <c r="P1085" s="158">
        <v>12.6782</v>
      </c>
      <c r="Q1085" s="158">
        <v>16.898499999999999</v>
      </c>
      <c r="R1085" s="158">
        <v>25.1816</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44771</v>
      </c>
      <c r="E1086" s="158">
        <v>76.698999999999998</v>
      </c>
      <c r="F1086" s="158">
        <v>1.3692</v>
      </c>
      <c r="G1086" s="158">
        <v>3.4962</v>
      </c>
      <c r="H1086" s="158">
        <v>1.95</v>
      </c>
      <c r="I1086" s="158">
        <v>5.4295999999999998</v>
      </c>
      <c r="J1086" s="158">
        <v>8.1715</v>
      </c>
      <c r="K1086" s="158">
        <v>0.65090000000000003</v>
      </c>
      <c r="L1086" s="158">
        <v>-0.378</v>
      </c>
      <c r="M1086" s="158">
        <v>-3.8365999999999998</v>
      </c>
      <c r="N1086" s="158">
        <v>6.0007999999999999</v>
      </c>
      <c r="O1086" s="158">
        <v>15.459899999999999</v>
      </c>
      <c r="P1086" s="158">
        <v>11.5547</v>
      </c>
      <c r="Q1086" s="158">
        <v>15.2819</v>
      </c>
      <c r="R1086" s="158">
        <v>23.8552</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44771</v>
      </c>
      <c r="E1089" s="158">
        <v>51.555700000000002</v>
      </c>
      <c r="F1089" s="158">
        <v>0.94140000000000001</v>
      </c>
      <c r="G1089" s="158">
        <v>3.4914000000000001</v>
      </c>
      <c r="H1089" s="158">
        <v>2.4843999999999999</v>
      </c>
      <c r="I1089" s="158">
        <v>6.8529999999999998</v>
      </c>
      <c r="J1089" s="158">
        <v>9.9308999999999994</v>
      </c>
      <c r="K1089" s="158">
        <v>3.5514999999999999</v>
      </c>
      <c r="L1089" s="158">
        <v>3.8018999999999998</v>
      </c>
      <c r="M1089" s="158">
        <v>2.1257000000000001</v>
      </c>
      <c r="N1089" s="158">
        <v>14.2013</v>
      </c>
      <c r="O1089" s="158">
        <v>15.3695</v>
      </c>
      <c r="P1089" s="158">
        <v>10.962899999999999</v>
      </c>
      <c r="Q1089" s="158">
        <v>11.567399999999999</v>
      </c>
      <c r="R1089" s="158">
        <v>31.778400000000001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44771</v>
      </c>
      <c r="E1090" s="158">
        <v>56.068899999999999</v>
      </c>
      <c r="F1090" s="158">
        <v>0.94359999999999999</v>
      </c>
      <c r="G1090" s="158">
        <v>3.4982000000000002</v>
      </c>
      <c r="H1090" s="158">
        <v>2.5007000000000001</v>
      </c>
      <c r="I1090" s="158">
        <v>6.8875000000000002</v>
      </c>
      <c r="J1090" s="158">
        <v>10.0046</v>
      </c>
      <c r="K1090" s="158">
        <v>3.7650000000000001</v>
      </c>
      <c r="L1090" s="158">
        <v>4.2659000000000002</v>
      </c>
      <c r="M1090" s="158">
        <v>2.7884000000000002</v>
      </c>
      <c r="N1090" s="158">
        <v>15.168100000000001</v>
      </c>
      <c r="O1090" s="158">
        <v>16.347799999999999</v>
      </c>
      <c r="P1090" s="158">
        <v>11.9809</v>
      </c>
      <c r="Q1090" s="158">
        <v>15.098000000000001</v>
      </c>
      <c r="R1090" s="158">
        <v>32.870800000000003</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44771</v>
      </c>
      <c r="E1091" s="158">
        <v>233.37</v>
      </c>
      <c r="F1091" s="158">
        <v>1.1223000000000001</v>
      </c>
      <c r="G1091" s="158">
        <v>2.8877999999999999</v>
      </c>
      <c r="H1091" s="158">
        <v>1.5755999999999999</v>
      </c>
      <c r="I1091" s="158">
        <v>5.5925000000000002</v>
      </c>
      <c r="J1091" s="158">
        <v>7.5785</v>
      </c>
      <c r="K1091" s="158">
        <v>0.40870000000000001</v>
      </c>
      <c r="L1091" s="158">
        <v>-2.1879</v>
      </c>
      <c r="M1091" s="158">
        <v>-6.1375999999999999</v>
      </c>
      <c r="N1091" s="158">
        <v>0.40010000000000001</v>
      </c>
      <c r="O1091" s="158">
        <v>12.0847</v>
      </c>
      <c r="P1091" s="158">
        <v>8.3333999999999993</v>
      </c>
      <c r="Q1091" s="158">
        <v>17.525300000000001</v>
      </c>
      <c r="R1091" s="158">
        <v>19.893699999999999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44771</v>
      </c>
      <c r="E1092" s="158">
        <v>264.64</v>
      </c>
      <c r="F1092" s="158">
        <v>1.1273</v>
      </c>
      <c r="G1092" s="158">
        <v>2.9007000000000001</v>
      </c>
      <c r="H1092" s="158">
        <v>1.6049</v>
      </c>
      <c r="I1092" s="158">
        <v>5.6531000000000002</v>
      </c>
      <c r="J1092" s="158">
        <v>7.7130000000000001</v>
      </c>
      <c r="K1092" s="158">
        <v>0.78069999999999995</v>
      </c>
      <c r="L1092" s="158">
        <v>-1.4705999999999999</v>
      </c>
      <c r="M1092" s="158">
        <v>-5.1060999999999996</v>
      </c>
      <c r="N1092" s="158">
        <v>1.8904000000000001</v>
      </c>
      <c r="O1092" s="158">
        <v>13.7166</v>
      </c>
      <c r="P1092" s="158">
        <v>9.9231999999999996</v>
      </c>
      <c r="Q1092" s="158">
        <v>13.622199999999999</v>
      </c>
      <c r="R1092" s="158">
        <v>21.696400000000001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44771</v>
      </c>
      <c r="E1095" s="158">
        <v>65.529399999999995</v>
      </c>
      <c r="F1095" s="158">
        <v>1.2242</v>
      </c>
      <c r="G1095" s="158">
        <v>3.1152000000000002</v>
      </c>
      <c r="H1095" s="158">
        <v>1.8140000000000001</v>
      </c>
      <c r="I1095" s="158">
        <v>5.5265000000000004</v>
      </c>
      <c r="J1095" s="158">
        <v>8.6478000000000002</v>
      </c>
      <c r="K1095" s="158">
        <v>1.8580000000000001</v>
      </c>
      <c r="L1095" s="158">
        <v>1.8740000000000001</v>
      </c>
      <c r="M1095" s="158">
        <v>-1.8924000000000001</v>
      </c>
      <c r="N1095" s="158">
        <v>8.3901000000000003</v>
      </c>
      <c r="O1095" s="158">
        <v>17.160900000000002</v>
      </c>
      <c r="P1095" s="158">
        <v>11.5764</v>
      </c>
      <c r="Q1095" s="158">
        <v>15.327500000000001</v>
      </c>
      <c r="R1095" s="158">
        <v>27.0718</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44771</v>
      </c>
      <c r="E1096" s="158">
        <v>60.399099999999997</v>
      </c>
      <c r="F1096" s="158">
        <v>1.2221</v>
      </c>
      <c r="G1096" s="158">
        <v>3.1086999999999998</v>
      </c>
      <c r="H1096" s="158">
        <v>1.7988999999999999</v>
      </c>
      <c r="I1096" s="158">
        <v>5.4954999999999998</v>
      </c>
      <c r="J1096" s="158">
        <v>8.5823</v>
      </c>
      <c r="K1096" s="158">
        <v>1.6873</v>
      </c>
      <c r="L1096" s="158">
        <v>1.5012000000000001</v>
      </c>
      <c r="M1096" s="158">
        <v>-2.4342999999999999</v>
      </c>
      <c r="N1096" s="158">
        <v>7.5915999999999997</v>
      </c>
      <c r="O1096" s="158">
        <v>16.271699999999999</v>
      </c>
      <c r="P1096" s="158">
        <v>10.639099999999999</v>
      </c>
      <c r="Q1096" s="158">
        <v>11.4923</v>
      </c>
      <c r="R1096" s="158">
        <v>26.141500000000001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44771</v>
      </c>
      <c r="E1097" s="158">
        <v>14.9399</v>
      </c>
      <c r="F1097" s="158">
        <v>1.3698999999999999</v>
      </c>
      <c r="G1097" s="158">
        <v>3.5150000000000001</v>
      </c>
      <c r="H1097" s="158">
        <v>2.3595999999999999</v>
      </c>
      <c r="I1097" s="158">
        <v>6.3467000000000002</v>
      </c>
      <c r="J1097" s="158">
        <v>8.4511000000000003</v>
      </c>
      <c r="K1097" s="158">
        <v>1.2647999999999999</v>
      </c>
      <c r="L1097" s="158">
        <v>0.36880000000000002</v>
      </c>
      <c r="M1097" s="158">
        <v>-2.3216999999999999</v>
      </c>
      <c r="N1097" s="158">
        <v>7.4581</v>
      </c>
      <c r="O1097" s="158"/>
      <c r="P1097" s="158"/>
      <c r="Q1097" s="158">
        <v>24.901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44771</v>
      </c>
      <c r="E1098" s="158">
        <v>14.4666</v>
      </c>
      <c r="F1098" s="158">
        <v>1.3655999999999999</v>
      </c>
      <c r="G1098" s="158">
        <v>3.5028999999999999</v>
      </c>
      <c r="H1098" s="158">
        <v>2.3329</v>
      </c>
      <c r="I1098" s="158">
        <v>6.29</v>
      </c>
      <c r="J1098" s="158">
        <v>8.3275000000000006</v>
      </c>
      <c r="K1098" s="158">
        <v>0.91659999999999997</v>
      </c>
      <c r="L1098" s="158">
        <v>-0.32519999999999999</v>
      </c>
      <c r="M1098" s="158">
        <v>-3.4239999999999999</v>
      </c>
      <c r="N1098" s="158">
        <v>5.7191000000000001</v>
      </c>
      <c r="O1098" s="158"/>
      <c r="P1098" s="158"/>
      <c r="Q1098" s="158">
        <v>22.6937</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44771</v>
      </c>
      <c r="E1099" s="158">
        <v>711.18372314534702</v>
      </c>
      <c r="F1099" s="158">
        <v>1.2553000000000001</v>
      </c>
      <c r="G1099" s="158">
        <v>3.3527999999999998</v>
      </c>
      <c r="H1099" s="158">
        <v>2.0363000000000002</v>
      </c>
      <c r="I1099" s="158">
        <v>6.4805000000000001</v>
      </c>
      <c r="J1099" s="158">
        <v>9.1628000000000007</v>
      </c>
      <c r="K1099" s="158">
        <v>0.38069999999999998</v>
      </c>
      <c r="L1099" s="158">
        <v>-1.3909</v>
      </c>
      <c r="M1099" s="158">
        <v>-3.8330000000000002</v>
      </c>
      <c r="N1099" s="158">
        <v>6.3789999999999996</v>
      </c>
      <c r="O1099" s="158">
        <v>14.099399999999999</v>
      </c>
      <c r="P1099" s="158">
        <v>9.8557000000000006</v>
      </c>
      <c r="Q1099" s="158">
        <v>19.231200000000001</v>
      </c>
      <c r="R1099" s="158">
        <v>25.408200000000001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44771</v>
      </c>
      <c r="E1100" s="158">
        <v>361.13929999999999</v>
      </c>
      <c r="F1100" s="158">
        <v>1.2586999999999999</v>
      </c>
      <c r="G1100" s="158">
        <v>3.3633000000000002</v>
      </c>
      <c r="H1100" s="158">
        <v>2.0590999999999999</v>
      </c>
      <c r="I1100" s="158">
        <v>6.5278</v>
      </c>
      <c r="J1100" s="158">
        <v>9.2652000000000001</v>
      </c>
      <c r="K1100" s="158">
        <v>0.68120000000000003</v>
      </c>
      <c r="L1100" s="158">
        <v>-0.83560000000000001</v>
      </c>
      <c r="M1100" s="158">
        <v>-3.0712999999999999</v>
      </c>
      <c r="N1100" s="158">
        <v>7.4359000000000002</v>
      </c>
      <c r="O1100" s="158">
        <v>15.0951</v>
      </c>
      <c r="P1100" s="158">
        <v>11.024100000000001</v>
      </c>
      <c r="Q1100" s="158">
        <v>13.367000000000001</v>
      </c>
      <c r="R1100" s="158">
        <v>26.511600000000001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44771</v>
      </c>
      <c r="E1101" s="158">
        <v>107.77</v>
      </c>
      <c r="F1101" s="158">
        <v>1.4782999999999999</v>
      </c>
      <c r="G1101" s="158">
        <v>3.3666</v>
      </c>
      <c r="H1101" s="158">
        <v>2.2583000000000002</v>
      </c>
      <c r="I1101" s="158">
        <v>6.1250999999999998</v>
      </c>
      <c r="J1101" s="158">
        <v>12.683</v>
      </c>
      <c r="K1101" s="158">
        <v>-0.9194</v>
      </c>
      <c r="L1101" s="158">
        <v>2.1225999999999998</v>
      </c>
      <c r="M1101" s="158">
        <v>-1.4178999999999999</v>
      </c>
      <c r="N1101" s="158">
        <v>6.2506000000000004</v>
      </c>
      <c r="O1101" s="158">
        <v>12.587199999999999</v>
      </c>
      <c r="P1101" s="158">
        <v>7.4737999999999998</v>
      </c>
      <c r="Q1101" s="158">
        <v>9.7416999999999998</v>
      </c>
      <c r="R1101" s="158">
        <v>20.8264</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44771</v>
      </c>
      <c r="E1102" s="158">
        <v>136.28</v>
      </c>
      <c r="F1102" s="158">
        <v>1.4793000000000001</v>
      </c>
      <c r="G1102" s="158">
        <v>3.3677000000000001</v>
      </c>
      <c r="H1102" s="158">
        <v>2.2610999999999999</v>
      </c>
      <c r="I1102" s="158">
        <v>6.1261000000000001</v>
      </c>
      <c r="J1102" s="158">
        <v>12.6778</v>
      </c>
      <c r="K1102" s="158">
        <v>-0.94010000000000005</v>
      </c>
      <c r="L1102" s="158">
        <v>2.0670999999999999</v>
      </c>
      <c r="M1102" s="158">
        <v>-1.4748000000000001</v>
      </c>
      <c r="N1102" s="158">
        <v>6.1590999999999996</v>
      </c>
      <c r="O1102" s="158">
        <v>12.428100000000001</v>
      </c>
      <c r="P1102" s="158">
        <v>7.1406000000000001</v>
      </c>
      <c r="Q1102" s="158">
        <v>9.99</v>
      </c>
      <c r="R1102" s="158">
        <v>20.724299999999999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44771</v>
      </c>
      <c r="E1103" s="158">
        <v>16.579999999999998</v>
      </c>
      <c r="F1103" s="158">
        <v>1.2210000000000001</v>
      </c>
      <c r="G1103" s="158">
        <v>3.8197000000000001</v>
      </c>
      <c r="H1103" s="158">
        <v>2.2825000000000002</v>
      </c>
      <c r="I1103" s="158">
        <v>6.0781000000000001</v>
      </c>
      <c r="J1103" s="158">
        <v>8.9356000000000009</v>
      </c>
      <c r="K1103" s="158">
        <v>0.42399999999999999</v>
      </c>
      <c r="L1103" s="158">
        <v>-0.83730000000000004</v>
      </c>
      <c r="M1103" s="158">
        <v>-6.0091000000000001</v>
      </c>
      <c r="N1103" s="158">
        <v>6.8299000000000003</v>
      </c>
      <c r="O1103" s="158">
        <v>15.9193</v>
      </c>
      <c r="P1103" s="158">
        <v>10.106</v>
      </c>
      <c r="Q1103" s="158">
        <v>10.1724</v>
      </c>
      <c r="R1103" s="158">
        <v>23.730899999999998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44771</v>
      </c>
      <c r="E1104" s="158">
        <v>16.010000000000002</v>
      </c>
      <c r="F1104" s="158">
        <v>1.2649999999999999</v>
      </c>
      <c r="G1104" s="158">
        <v>3.8262</v>
      </c>
      <c r="H1104" s="158">
        <v>2.3003</v>
      </c>
      <c r="I1104" s="158">
        <v>6.0968</v>
      </c>
      <c r="J1104" s="158">
        <v>8.9116</v>
      </c>
      <c r="K1104" s="158">
        <v>0.2505</v>
      </c>
      <c r="L1104" s="158">
        <v>-1.1117999999999999</v>
      </c>
      <c r="M1104" s="158">
        <v>-6.3742999999999999</v>
      </c>
      <c r="N1104" s="158">
        <v>6.2375999999999996</v>
      </c>
      <c r="O1104" s="158">
        <v>15.2295</v>
      </c>
      <c r="P1104" s="158">
        <v>9.4246999999999996</v>
      </c>
      <c r="Q1104" s="158">
        <v>9.4362999999999992</v>
      </c>
      <c r="R1104" s="158">
        <v>23.013500000000001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44771</v>
      </c>
      <c r="E1105" s="158">
        <v>200.52449999999999</v>
      </c>
      <c r="F1105" s="158">
        <v>1.0464</v>
      </c>
      <c r="G1105" s="158">
        <v>3.0952000000000002</v>
      </c>
      <c r="H1105" s="158">
        <v>1.6214999999999999</v>
      </c>
      <c r="I1105" s="158">
        <v>5.4546999999999999</v>
      </c>
      <c r="J1105" s="158">
        <v>8.4152000000000005</v>
      </c>
      <c r="K1105" s="158">
        <v>6.4999999999999997E-3</v>
      </c>
      <c r="L1105" s="158">
        <v>-2.1379999999999999</v>
      </c>
      <c r="M1105" s="158">
        <v>-4.8795999999999999</v>
      </c>
      <c r="N1105" s="158">
        <v>6.7068000000000003</v>
      </c>
      <c r="O1105" s="158">
        <v>17.741800000000001</v>
      </c>
      <c r="P1105" s="158">
        <v>12.491199999999999</v>
      </c>
      <c r="Q1105" s="158">
        <v>13.833600000000001</v>
      </c>
      <c r="R1105" s="158">
        <v>26.226800000000001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44771</v>
      </c>
      <c r="E1106" s="158">
        <v>90.005401598692004</v>
      </c>
      <c r="F1106" s="158">
        <v>1.0464</v>
      </c>
      <c r="G1106" s="158">
        <v>3.0952999999999999</v>
      </c>
      <c r="H1106" s="158">
        <v>1.6214</v>
      </c>
      <c r="I1106" s="158">
        <v>5.4547999999999996</v>
      </c>
      <c r="J1106" s="158">
        <v>8.4152000000000005</v>
      </c>
      <c r="K1106" s="158">
        <v>6.6E-3</v>
      </c>
      <c r="L1106" s="158">
        <v>-2.1379999999999999</v>
      </c>
      <c r="M1106" s="158">
        <v>-4.8794000000000004</v>
      </c>
      <c r="N1106" s="158">
        <v>6.7095000000000002</v>
      </c>
      <c r="O1106" s="158">
        <v>17.554200000000002</v>
      </c>
      <c r="P1106" s="158">
        <v>12.182</v>
      </c>
      <c r="Q1106" s="158">
        <v>13.670400000000001</v>
      </c>
      <c r="R1106" s="158">
        <v>26.2285</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44771</v>
      </c>
      <c r="E1107" s="158">
        <v>187.69820000000001</v>
      </c>
      <c r="F1107" s="158">
        <v>1.0437000000000001</v>
      </c>
      <c r="G1107" s="158">
        <v>3.0865999999999998</v>
      </c>
      <c r="H1107" s="158">
        <v>1.6031</v>
      </c>
      <c r="I1107" s="158">
        <v>5.4165000000000001</v>
      </c>
      <c r="J1107" s="158">
        <v>8.3299000000000003</v>
      </c>
      <c r="K1107" s="158">
        <v>-0.2286</v>
      </c>
      <c r="L1107" s="158">
        <v>-2.5842000000000001</v>
      </c>
      <c r="M1107" s="158">
        <v>-5.5212000000000003</v>
      </c>
      <c r="N1107" s="158">
        <v>5.7358000000000002</v>
      </c>
      <c r="O1107" s="158">
        <v>16.694099999999999</v>
      </c>
      <c r="P1107" s="158">
        <v>11.5014</v>
      </c>
      <c r="Q1107" s="158">
        <v>13.1289</v>
      </c>
      <c r="R1107" s="158">
        <v>25.060600000000001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44771</v>
      </c>
      <c r="E1108" s="158">
        <v>923.65114416459699</v>
      </c>
      <c r="F1108" s="158">
        <v>1.0436000000000001</v>
      </c>
      <c r="G1108" s="158">
        <v>3.0865</v>
      </c>
      <c r="H1108" s="158">
        <v>1.6032999999999999</v>
      </c>
      <c r="I1108" s="158">
        <v>5.4164000000000003</v>
      </c>
      <c r="J1108" s="158">
        <v>8.3299000000000003</v>
      </c>
      <c r="K1108" s="158">
        <v>-0.2286</v>
      </c>
      <c r="L1108" s="158">
        <v>-2.5842000000000001</v>
      </c>
      <c r="M1108" s="158">
        <v>-5.5209999999999999</v>
      </c>
      <c r="N1108" s="158">
        <v>5.7361000000000004</v>
      </c>
      <c r="O1108" s="158">
        <v>16.3386</v>
      </c>
      <c r="P1108" s="158">
        <v>11.0893</v>
      </c>
      <c r="Q1108" s="158">
        <v>13.4712</v>
      </c>
      <c r="R1108" s="158">
        <v>25.0609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1.1877142857142862</v>
      </c>
      <c r="G1109" s="160">
        <v>3.5107444444444456</v>
      </c>
      <c r="H1109" s="160">
        <v>2.0541888888888886</v>
      </c>
      <c r="I1109" s="160">
        <v>6.0459492063492046</v>
      </c>
      <c r="J1109" s="160">
        <v>8.9801619047619035</v>
      </c>
      <c r="K1109" s="160">
        <v>1.0171984126984133</v>
      </c>
      <c r="L1109" s="160">
        <v>-0.62762222222222186</v>
      </c>
      <c r="M1109" s="160">
        <v>-3.8434841269841269</v>
      </c>
      <c r="N1109" s="160">
        <v>6.3545285714285722</v>
      </c>
      <c r="O1109" s="160">
        <v>15.658201694915254</v>
      </c>
      <c r="P1109" s="160">
        <v>10.769921052631579</v>
      </c>
      <c r="Q1109" s="160">
        <v>14.182560317460316</v>
      </c>
      <c r="R1109" s="160">
        <v>24.05074915254237</v>
      </c>
    </row>
    <row r="1110" spans="1:34" x14ac:dyDescent="0.3">
      <c r="A1110" s="159" t="s">
        <v>407</v>
      </c>
      <c r="B1110" s="154"/>
      <c r="C1110" s="154"/>
      <c r="D1110" s="154"/>
      <c r="E1110" s="154"/>
      <c r="F1110" s="160">
        <v>1.1929000000000001</v>
      </c>
      <c r="G1110" s="160">
        <v>3.4914000000000001</v>
      </c>
      <c r="H1110" s="160">
        <v>2.0363000000000002</v>
      </c>
      <c r="I1110" s="160">
        <v>5.9875999999999996</v>
      </c>
      <c r="J1110" s="160">
        <v>8.7873000000000001</v>
      </c>
      <c r="K1110" s="160">
        <v>0.90400000000000003</v>
      </c>
      <c r="L1110" s="160">
        <v>-0.5413</v>
      </c>
      <c r="M1110" s="160">
        <v>-3.8330000000000002</v>
      </c>
      <c r="N1110" s="160">
        <v>6.5959000000000003</v>
      </c>
      <c r="O1110" s="160">
        <v>15.6775</v>
      </c>
      <c r="P1110" s="160">
        <v>10.7492</v>
      </c>
      <c r="Q1110" s="160">
        <v>13.670400000000001</v>
      </c>
      <c r="R1110" s="160">
        <v>24.0519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44773</v>
      </c>
      <c r="E1113" s="158">
        <v>232.104951309082</v>
      </c>
      <c r="F1113" s="158">
        <v>5.7263000000000002</v>
      </c>
      <c r="G1113" s="158">
        <v>5.9695</v>
      </c>
      <c r="H1113" s="158">
        <v>4.7095000000000002</v>
      </c>
      <c r="I1113" s="158">
        <v>4.4577999999999998</v>
      </c>
      <c r="J1113" s="158">
        <v>4.7091000000000003</v>
      </c>
      <c r="K1113" s="158">
        <v>4.3048999999999999</v>
      </c>
      <c r="L1113" s="158">
        <v>4.0117000000000003</v>
      </c>
      <c r="M1113" s="158">
        <v>3.7907999999999999</v>
      </c>
      <c r="N1113" s="158">
        <v>3.5310000000000001</v>
      </c>
      <c r="O1113" s="158">
        <v>4.0179999999999998</v>
      </c>
      <c r="P1113" s="158">
        <v>5.3414999999999999</v>
      </c>
      <c r="Q1113" s="158">
        <v>6.6314000000000002</v>
      </c>
      <c r="R1113" s="158">
        <v>3.4138999999999999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44773</v>
      </c>
      <c r="E1114" s="158">
        <v>345.08980000000003</v>
      </c>
      <c r="F1114" s="158">
        <v>5.5960999999999999</v>
      </c>
      <c r="G1114" s="158">
        <v>5.5837000000000003</v>
      </c>
      <c r="H1114" s="158">
        <v>3.9497</v>
      </c>
      <c r="I1114" s="158">
        <v>3.8292000000000002</v>
      </c>
      <c r="J1114" s="158">
        <v>4.5038</v>
      </c>
      <c r="K1114" s="158">
        <v>4.2656999999999998</v>
      </c>
      <c r="L1114" s="158">
        <v>3.9788000000000001</v>
      </c>
      <c r="M1114" s="158">
        <v>3.8416999999999999</v>
      </c>
      <c r="N1114" s="158">
        <v>3.6768000000000001</v>
      </c>
      <c r="O1114" s="158">
        <v>4.0652999999999997</v>
      </c>
      <c r="P1114" s="158">
        <v>5.3216000000000001</v>
      </c>
      <c r="Q1114" s="158">
        <v>6.9832000000000001</v>
      </c>
      <c r="R1114" s="158">
        <v>3.4352</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44773</v>
      </c>
      <c r="E1115" s="158">
        <v>347.9522</v>
      </c>
      <c r="F1115" s="158">
        <v>5.7073999999999998</v>
      </c>
      <c r="G1115" s="158">
        <v>5.7022000000000004</v>
      </c>
      <c r="H1115" s="158">
        <v>4.0673000000000004</v>
      </c>
      <c r="I1115" s="158">
        <v>3.9472</v>
      </c>
      <c r="J1115" s="158">
        <v>4.6220999999999997</v>
      </c>
      <c r="K1115" s="158">
        <v>4.3849999999999998</v>
      </c>
      <c r="L1115" s="158">
        <v>4.0990000000000002</v>
      </c>
      <c r="M1115" s="158">
        <v>3.9613</v>
      </c>
      <c r="N1115" s="158">
        <v>3.7944</v>
      </c>
      <c r="O1115" s="158">
        <v>4.1757</v>
      </c>
      <c r="P1115" s="158">
        <v>5.4260999999999999</v>
      </c>
      <c r="Q1115" s="158">
        <v>6.8738999999999999</v>
      </c>
      <c r="R1115" s="158">
        <v>3.5503999999999998</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44773</v>
      </c>
      <c r="E1116" s="158">
        <v>574.68320000000006</v>
      </c>
      <c r="F1116" s="158">
        <v>5.5837000000000003</v>
      </c>
      <c r="G1116" s="158">
        <v>5.5833000000000004</v>
      </c>
      <c r="H1116" s="158">
        <v>3.9489999999999998</v>
      </c>
      <c r="I1116" s="158">
        <v>3.8287</v>
      </c>
      <c r="J1116" s="158">
        <v>4.5037000000000003</v>
      </c>
      <c r="K1116" s="158">
        <v>4.2656999999999998</v>
      </c>
      <c r="L1116" s="158">
        <v>3.9788000000000001</v>
      </c>
      <c r="M1116" s="158">
        <v>3.8418000000000001</v>
      </c>
      <c r="N1116" s="158">
        <v>3.6768000000000001</v>
      </c>
      <c r="O1116" s="158">
        <v>4.0652999999999997</v>
      </c>
      <c r="P1116" s="158">
        <v>5.3219000000000003</v>
      </c>
      <c r="Q1116" s="158">
        <v>6.7359999999999998</v>
      </c>
      <c r="R1116" s="158">
        <v>3.4352999999999998</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44773</v>
      </c>
      <c r="E1117" s="158">
        <v>560.00720000000001</v>
      </c>
      <c r="F1117" s="158">
        <v>5.5865999999999998</v>
      </c>
      <c r="G1117" s="158">
        <v>5.5838999999999999</v>
      </c>
      <c r="H1117" s="158">
        <v>3.95</v>
      </c>
      <c r="I1117" s="158">
        <v>3.8288000000000002</v>
      </c>
      <c r="J1117" s="158">
        <v>4.5037000000000003</v>
      </c>
      <c r="K1117" s="158">
        <v>4.2656999999999998</v>
      </c>
      <c r="L1117" s="158">
        <v>3.9788000000000001</v>
      </c>
      <c r="M1117" s="158">
        <v>3.8418000000000001</v>
      </c>
      <c r="N1117" s="158">
        <v>3.6768999999999998</v>
      </c>
      <c r="O1117" s="158">
        <v>4.0652999999999997</v>
      </c>
      <c r="P1117" s="158">
        <v>5.3217999999999996</v>
      </c>
      <c r="Q1117" s="158">
        <v>7.0930999999999997</v>
      </c>
      <c r="R1117" s="158">
        <v>3.4352999999999998</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44773</v>
      </c>
      <c r="E1118" s="158">
        <v>2397.5781999999999</v>
      </c>
      <c r="F1118" s="158">
        <v>5.5194000000000001</v>
      </c>
      <c r="G1118" s="158">
        <v>5.6033999999999997</v>
      </c>
      <c r="H1118" s="158">
        <v>4.1551999999999998</v>
      </c>
      <c r="I1118" s="158">
        <v>4.0663</v>
      </c>
      <c r="J1118" s="158">
        <v>4.6242000000000001</v>
      </c>
      <c r="K1118" s="158">
        <v>4.4211999999999998</v>
      </c>
      <c r="L1118" s="158">
        <v>4.0991999999999997</v>
      </c>
      <c r="M1118" s="158">
        <v>3.9538000000000002</v>
      </c>
      <c r="N1118" s="158">
        <v>3.7886000000000002</v>
      </c>
      <c r="O1118" s="158">
        <v>4.1432000000000002</v>
      </c>
      <c r="P1118" s="158">
        <v>5.3944000000000001</v>
      </c>
      <c r="Q1118" s="158">
        <v>6.8273000000000001</v>
      </c>
      <c r="R1118" s="158">
        <v>3.5402</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44773</v>
      </c>
      <c r="E1119" s="158">
        <v>2382.6666</v>
      </c>
      <c r="F1119" s="158">
        <v>5.4497999999999998</v>
      </c>
      <c r="G1119" s="158">
        <v>5.5327000000000002</v>
      </c>
      <c r="H1119" s="158">
        <v>4.0848000000000004</v>
      </c>
      <c r="I1119" s="158">
        <v>3.9956</v>
      </c>
      <c r="J1119" s="158">
        <v>4.5533999999999999</v>
      </c>
      <c r="K1119" s="158">
        <v>4.3498999999999999</v>
      </c>
      <c r="L1119" s="158">
        <v>4.0274999999999999</v>
      </c>
      <c r="M1119" s="158">
        <v>3.8807999999999998</v>
      </c>
      <c r="N1119" s="158">
        <v>3.7151000000000001</v>
      </c>
      <c r="O1119" s="158">
        <v>4.0742000000000003</v>
      </c>
      <c r="P1119" s="158">
        <v>5.3296000000000001</v>
      </c>
      <c r="Q1119" s="158">
        <v>7.0090000000000003</v>
      </c>
      <c r="R1119" s="158">
        <v>3.4668000000000001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44773</v>
      </c>
      <c r="E1120" s="158">
        <v>2213.8022999999998</v>
      </c>
      <c r="F1120" s="158">
        <v>4.9485999999999999</v>
      </c>
      <c r="G1120" s="158">
        <v>5.0330000000000004</v>
      </c>
      <c r="H1120" s="158">
        <v>3.5842000000000001</v>
      </c>
      <c r="I1120" s="158">
        <v>3.4950000000000001</v>
      </c>
      <c r="J1120" s="158">
        <v>4.0517000000000003</v>
      </c>
      <c r="K1120" s="158">
        <v>3.8450000000000002</v>
      </c>
      <c r="L1120" s="158">
        <v>3.5181</v>
      </c>
      <c r="M1120" s="158">
        <v>3.3671000000000002</v>
      </c>
      <c r="N1120" s="158">
        <v>3.1977000000000002</v>
      </c>
      <c r="O1120" s="158">
        <v>3.5733999999999999</v>
      </c>
      <c r="P1120" s="158">
        <v>4.7942999999999998</v>
      </c>
      <c r="Q1120" s="158">
        <v>6.6052</v>
      </c>
      <c r="R1120" s="158">
        <v>2.9506000000000001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44773</v>
      </c>
      <c r="E1121" s="158">
        <v>2484.2235999999998</v>
      </c>
      <c r="F1121" s="158">
        <v>5.9353999999999996</v>
      </c>
      <c r="G1121" s="158">
        <v>5.7309000000000001</v>
      </c>
      <c r="H1121" s="158">
        <v>4.0312000000000001</v>
      </c>
      <c r="I1121" s="158">
        <v>3.9731000000000001</v>
      </c>
      <c r="J1121" s="158">
        <v>4.6684000000000001</v>
      </c>
      <c r="K1121" s="158">
        <v>4.4767999999999999</v>
      </c>
      <c r="L1121" s="158">
        <v>4.1327999999999996</v>
      </c>
      <c r="M1121" s="158">
        <v>3.9992000000000001</v>
      </c>
      <c r="N1121" s="158">
        <v>3.8222999999999998</v>
      </c>
      <c r="O1121" s="158">
        <v>4.0701999999999998</v>
      </c>
      <c r="P1121" s="158">
        <v>5.3360000000000003</v>
      </c>
      <c r="Q1121" s="158">
        <v>6.8009000000000004</v>
      </c>
      <c r="R1121" s="158">
        <v>3.5301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44773</v>
      </c>
      <c r="E1122" s="158">
        <v>2462.9477000000002</v>
      </c>
      <c r="F1122" s="158">
        <v>5.8651</v>
      </c>
      <c r="G1122" s="158">
        <v>5.6577999999999999</v>
      </c>
      <c r="H1122" s="158">
        <v>3.9649000000000001</v>
      </c>
      <c r="I1122" s="158">
        <v>3.9091999999999998</v>
      </c>
      <c r="J1122" s="158">
        <v>4.6064999999999996</v>
      </c>
      <c r="K1122" s="158">
        <v>4.43</v>
      </c>
      <c r="L1122" s="158">
        <v>4.0807000000000002</v>
      </c>
      <c r="M1122" s="158">
        <v>3.9377</v>
      </c>
      <c r="N1122" s="158">
        <v>3.7574999999999998</v>
      </c>
      <c r="O1122" s="158">
        <v>3.9925000000000002</v>
      </c>
      <c r="P1122" s="158">
        <v>5.2510000000000003</v>
      </c>
      <c r="Q1122" s="158">
        <v>6.6260000000000003</v>
      </c>
      <c r="R1122" s="158">
        <v>3.4571000000000001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44773</v>
      </c>
      <c r="E1123" s="158">
        <v>2465.489</v>
      </c>
      <c r="F1123" s="158">
        <v>5.4992000000000001</v>
      </c>
      <c r="G1123" s="158">
        <v>5.6139000000000001</v>
      </c>
      <c r="H1123" s="158">
        <v>4.1725000000000003</v>
      </c>
      <c r="I1123" s="158">
        <v>4.0510000000000002</v>
      </c>
      <c r="J1123" s="158">
        <v>4.6180000000000003</v>
      </c>
      <c r="K1123" s="158">
        <v>4.4028999999999998</v>
      </c>
      <c r="L1123" s="158">
        <v>4.0542999999999996</v>
      </c>
      <c r="M1123" s="158">
        <v>3.8953000000000002</v>
      </c>
      <c r="N1123" s="158">
        <v>3.7393000000000001</v>
      </c>
      <c r="O1123" s="158">
        <v>4.0518000000000001</v>
      </c>
      <c r="P1123" s="158">
        <v>5.3070000000000004</v>
      </c>
      <c r="Q1123" s="158">
        <v>6.9179000000000004</v>
      </c>
      <c r="R1123" s="158">
        <v>3.4922</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44773</v>
      </c>
      <c r="E1124" s="158">
        <v>2488.2788</v>
      </c>
      <c r="F1124" s="158">
        <v>5.5765000000000002</v>
      </c>
      <c r="G1124" s="158">
        <v>5.6906999999999996</v>
      </c>
      <c r="H1124" s="158">
        <v>4.2499000000000002</v>
      </c>
      <c r="I1124" s="158">
        <v>4.1283000000000003</v>
      </c>
      <c r="J1124" s="158">
        <v>4.6954000000000002</v>
      </c>
      <c r="K1124" s="158">
        <v>4.4904000000000002</v>
      </c>
      <c r="L1124" s="158">
        <v>4.1494999999999997</v>
      </c>
      <c r="M1124" s="158">
        <v>3.9937</v>
      </c>
      <c r="N1124" s="158">
        <v>3.8395999999999999</v>
      </c>
      <c r="O1124" s="158">
        <v>4.1546000000000003</v>
      </c>
      <c r="P1124" s="158">
        <v>5.4112</v>
      </c>
      <c r="Q1124" s="158">
        <v>6.8691000000000004</v>
      </c>
      <c r="R1124" s="158">
        <v>3.5939999999999999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44773</v>
      </c>
      <c r="E1125" s="158">
        <v>3628.8171000000002</v>
      </c>
      <c r="F1125" s="158">
        <v>5.4996999999999998</v>
      </c>
      <c r="G1125" s="158">
        <v>5.6142000000000003</v>
      </c>
      <c r="H1125" s="158">
        <v>4.173</v>
      </c>
      <c r="I1125" s="158">
        <v>4.0514000000000001</v>
      </c>
      <c r="J1125" s="158">
        <v>4.6182999999999996</v>
      </c>
      <c r="K1125" s="158">
        <v>4.4447000000000001</v>
      </c>
      <c r="L1125" s="158">
        <v>4.1029999999999998</v>
      </c>
      <c r="M1125" s="158">
        <v>3.9279000000000002</v>
      </c>
      <c r="N1125" s="158">
        <v>3.7639</v>
      </c>
      <c r="O1125" s="158">
        <v>4.0599999999999996</v>
      </c>
      <c r="P1125" s="158">
        <v>5.3120000000000003</v>
      </c>
      <c r="Q1125" s="158">
        <v>6.5039999999999996</v>
      </c>
      <c r="R1125" s="158">
        <v>3.5045000000000002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44773</v>
      </c>
      <c r="E1129" s="158">
        <v>2585.5720000000001</v>
      </c>
      <c r="F1129" s="158">
        <v>5.4781000000000004</v>
      </c>
      <c r="G1129" s="158">
        <v>5.5090000000000003</v>
      </c>
      <c r="H1129" s="158">
        <v>4.3680000000000003</v>
      </c>
      <c r="I1129" s="158">
        <v>4.2545999999999999</v>
      </c>
      <c r="J1129" s="158">
        <v>4.5895999999999999</v>
      </c>
      <c r="K1129" s="158">
        <v>4.4221000000000004</v>
      </c>
      <c r="L1129" s="158">
        <v>4.0125999999999999</v>
      </c>
      <c r="M1129" s="158">
        <v>3.8403999999999998</v>
      </c>
      <c r="N1129" s="158">
        <v>3.6957</v>
      </c>
      <c r="O1129" s="158">
        <v>3.8376000000000001</v>
      </c>
      <c r="P1129" s="158">
        <v>5.1379000000000001</v>
      </c>
      <c r="Q1129" s="158">
        <v>6.6337000000000002</v>
      </c>
      <c r="R1129" s="158">
        <v>3.4378000000000002</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44773</v>
      </c>
      <c r="E1130" s="158">
        <v>2576.4443999999999</v>
      </c>
      <c r="F1130" s="158">
        <v>5.4480000000000004</v>
      </c>
      <c r="G1130" s="158">
        <v>5.4794</v>
      </c>
      <c r="H1130" s="158">
        <v>4.3391000000000002</v>
      </c>
      <c r="I1130" s="158">
        <v>4.2259000000000002</v>
      </c>
      <c r="J1130" s="158">
        <v>4.5576999999999996</v>
      </c>
      <c r="K1130" s="158">
        <v>4.3868999999999998</v>
      </c>
      <c r="L1130" s="158">
        <v>3.9773000000000001</v>
      </c>
      <c r="M1130" s="158">
        <v>3.8033999999999999</v>
      </c>
      <c r="N1130" s="158">
        <v>3.6608999999999998</v>
      </c>
      <c r="O1130" s="158">
        <v>3.8096000000000001</v>
      </c>
      <c r="P1130" s="158">
        <v>5.1039000000000003</v>
      </c>
      <c r="Q1130" s="158">
        <v>6.9340000000000002</v>
      </c>
      <c r="R1130" s="158">
        <v>3.4062999999999999</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44773</v>
      </c>
      <c r="E1131" s="158">
        <v>3086.0446999999999</v>
      </c>
      <c r="F1131" s="158">
        <v>5.4768999999999997</v>
      </c>
      <c r="G1131" s="158">
        <v>5.5815999999999999</v>
      </c>
      <c r="H1131" s="158">
        <v>4.4325999999999999</v>
      </c>
      <c r="I1131" s="158">
        <v>4.2900999999999998</v>
      </c>
      <c r="J1131" s="158">
        <v>4.7228000000000003</v>
      </c>
      <c r="K1131" s="158">
        <v>4.4222999999999999</v>
      </c>
      <c r="L1131" s="158">
        <v>4.0888</v>
      </c>
      <c r="M1131" s="158">
        <v>3.9398</v>
      </c>
      <c r="N1131" s="158">
        <v>3.7774999999999999</v>
      </c>
      <c r="O1131" s="158">
        <v>4.0937000000000001</v>
      </c>
      <c r="P1131" s="158">
        <v>5.3535000000000004</v>
      </c>
      <c r="Q1131" s="158">
        <v>6.7923</v>
      </c>
      <c r="R1131" s="158">
        <v>3.5251999999999999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44773</v>
      </c>
      <c r="E1132" s="158">
        <v>3059.8193000000001</v>
      </c>
      <c r="F1132" s="158">
        <v>5.3867000000000003</v>
      </c>
      <c r="G1132" s="158">
        <v>5.4916999999999998</v>
      </c>
      <c r="H1132" s="158">
        <v>4.3426</v>
      </c>
      <c r="I1132" s="158">
        <v>4.1999000000000004</v>
      </c>
      <c r="J1132" s="158">
        <v>4.6326000000000001</v>
      </c>
      <c r="K1132" s="158">
        <v>4.3314000000000004</v>
      </c>
      <c r="L1132" s="158">
        <v>4.0095999999999998</v>
      </c>
      <c r="M1132" s="158">
        <v>3.8569</v>
      </c>
      <c r="N1132" s="158">
        <v>3.6869999999999998</v>
      </c>
      <c r="O1132" s="158">
        <v>4.0021000000000004</v>
      </c>
      <c r="P1132" s="158">
        <v>5.2545999999999999</v>
      </c>
      <c r="Q1132" s="158">
        <v>6.9267000000000003</v>
      </c>
      <c r="R1132" s="158">
        <v>3.4365999999999999</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44773</v>
      </c>
      <c r="E1133" s="158">
        <v>1156.2227499410101</v>
      </c>
      <c r="F1133" s="158">
        <v>4.3551000000000002</v>
      </c>
      <c r="G1133" s="158">
        <v>4.3604000000000003</v>
      </c>
      <c r="H1133" s="158">
        <v>4.4481000000000002</v>
      </c>
      <c r="I1133" s="158">
        <v>4.3982999999999999</v>
      </c>
      <c r="J1133" s="158">
        <v>4.7851999999999997</v>
      </c>
      <c r="K1133" s="158">
        <v>4.0576999999999996</v>
      </c>
      <c r="L1133" s="158">
        <v>3.4904000000000002</v>
      </c>
      <c r="M1133" s="158">
        <v>3.3178999999999998</v>
      </c>
      <c r="N1133" s="158">
        <v>3.1395</v>
      </c>
      <c r="O1133" s="158">
        <v>2.9447999999999999</v>
      </c>
      <c r="P1133" s="158"/>
      <c r="Q1133" s="158">
        <v>3.3668999999999998</v>
      </c>
      <c r="R1133" s="158">
        <v>2.8727</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44773</v>
      </c>
      <c r="E1134" s="158">
        <v>2785.3706999999999</v>
      </c>
      <c r="F1134" s="158">
        <v>5.5216000000000003</v>
      </c>
      <c r="G1134" s="158">
        <v>5.6128999999999998</v>
      </c>
      <c r="H1134" s="158">
        <v>4.0928000000000004</v>
      </c>
      <c r="I1134" s="158">
        <v>3.9796</v>
      </c>
      <c r="J1134" s="158">
        <v>4.6748000000000003</v>
      </c>
      <c r="K1134" s="158">
        <v>4.2859999999999996</v>
      </c>
      <c r="L1134" s="158">
        <v>3.9910999999999999</v>
      </c>
      <c r="M1134" s="158">
        <v>3.8767</v>
      </c>
      <c r="N1134" s="158">
        <v>3.7515000000000001</v>
      </c>
      <c r="O1134" s="158">
        <v>4.2134</v>
      </c>
      <c r="P1134" s="158">
        <v>5.4459999999999997</v>
      </c>
      <c r="Q1134" s="158">
        <v>6.7508999999999997</v>
      </c>
      <c r="R1134" s="158">
        <v>3.5949</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44773</v>
      </c>
      <c r="E1135" s="158">
        <v>2744.7548999999999</v>
      </c>
      <c r="F1135" s="158">
        <v>5.2813999999999997</v>
      </c>
      <c r="G1135" s="158">
        <v>5.3730000000000002</v>
      </c>
      <c r="H1135" s="158">
        <v>3.8525999999999998</v>
      </c>
      <c r="I1135" s="158">
        <v>3.7393000000000001</v>
      </c>
      <c r="J1135" s="158">
        <v>4.4339000000000004</v>
      </c>
      <c r="K1135" s="158">
        <v>4.0434999999999999</v>
      </c>
      <c r="L1135" s="158">
        <v>3.7464</v>
      </c>
      <c r="M1135" s="158">
        <v>3.6299000000000001</v>
      </c>
      <c r="N1135" s="158">
        <v>3.5022000000000002</v>
      </c>
      <c r="O1135" s="158">
        <v>3.9531999999999998</v>
      </c>
      <c r="P1135" s="158">
        <v>5.2374999999999998</v>
      </c>
      <c r="Q1135" s="158">
        <v>6.9259000000000004</v>
      </c>
      <c r="R1135" s="158">
        <v>3.3411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44773</v>
      </c>
      <c r="E1136" s="158">
        <v>2496.1648</v>
      </c>
      <c r="F1136" s="158">
        <v>5.2808999999999999</v>
      </c>
      <c r="G1136" s="158">
        <v>5.3727</v>
      </c>
      <c r="H1136" s="158">
        <v>3.8527</v>
      </c>
      <c r="I1136" s="158">
        <v>3.7393000000000001</v>
      </c>
      <c r="J1136" s="158">
        <v>4.4340000000000002</v>
      </c>
      <c r="K1136" s="158">
        <v>4.0435999999999996</v>
      </c>
      <c r="L1136" s="158">
        <v>3.7465000000000002</v>
      </c>
      <c r="M1136" s="158">
        <v>3.63</v>
      </c>
      <c r="N1136" s="158">
        <v>3.5024000000000002</v>
      </c>
      <c r="O1136" s="158">
        <v>3.9531999999999998</v>
      </c>
      <c r="P1136" s="158">
        <v>5.2335000000000003</v>
      </c>
      <c r="Q1136" s="158">
        <v>6.3455000000000004</v>
      </c>
      <c r="R1136" s="158">
        <v>3.3414000000000001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44773</v>
      </c>
      <c r="E1138" s="158">
        <v>4943.0983999999999</v>
      </c>
      <c r="F1138" s="158">
        <v>4.7263999999999999</v>
      </c>
      <c r="G1138" s="158">
        <v>4.6403999999999996</v>
      </c>
      <c r="H1138" s="158">
        <v>3.2077</v>
      </c>
      <c r="I1138" s="158">
        <v>3.1065999999999998</v>
      </c>
      <c r="J1138" s="158">
        <v>3.7921</v>
      </c>
      <c r="K1138" s="158">
        <v>3.5644</v>
      </c>
      <c r="L1138" s="158">
        <v>3.2839999999999998</v>
      </c>
      <c r="M1138" s="158">
        <v>3.1581000000000001</v>
      </c>
      <c r="N1138" s="158">
        <v>3.0007999999999999</v>
      </c>
      <c r="O1138" s="158">
        <v>3.4359000000000002</v>
      </c>
      <c r="P1138" s="158">
        <v>4.6734</v>
      </c>
      <c r="Q1138" s="158">
        <v>6.8055000000000003</v>
      </c>
      <c r="R1138" s="158">
        <v>2.7494000000000001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44773</v>
      </c>
      <c r="E1139" s="158">
        <v>3223.4854</v>
      </c>
      <c r="F1139" s="158">
        <v>5.3815999999999997</v>
      </c>
      <c r="G1139" s="158">
        <v>5.2965999999999998</v>
      </c>
      <c r="H1139" s="158">
        <v>3.8637000000000001</v>
      </c>
      <c r="I1139" s="158">
        <v>3.7635000000000001</v>
      </c>
      <c r="J1139" s="158">
        <v>4.4504999999999999</v>
      </c>
      <c r="K1139" s="158">
        <v>4.2279999999999998</v>
      </c>
      <c r="L1139" s="158">
        <v>3.9548000000000001</v>
      </c>
      <c r="M1139" s="158">
        <v>3.8338000000000001</v>
      </c>
      <c r="N1139" s="158">
        <v>3.6806000000000001</v>
      </c>
      <c r="O1139" s="158">
        <v>4.1283000000000003</v>
      </c>
      <c r="P1139" s="158">
        <v>5.3795000000000002</v>
      </c>
      <c r="Q1139" s="158">
        <v>7.1623000000000001</v>
      </c>
      <c r="R1139" s="158">
        <v>3.4336000000000002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44773</v>
      </c>
      <c r="E1140" s="158">
        <v>3243.4049</v>
      </c>
      <c r="F1140" s="158">
        <v>5.4577</v>
      </c>
      <c r="G1140" s="158">
        <v>5.3726000000000003</v>
      </c>
      <c r="H1140" s="158">
        <v>3.9401000000000002</v>
      </c>
      <c r="I1140" s="158">
        <v>3.8393000000000002</v>
      </c>
      <c r="J1140" s="158">
        <v>4.5263999999999998</v>
      </c>
      <c r="K1140" s="158">
        <v>4.3041</v>
      </c>
      <c r="L1140" s="158">
        <v>4.0301999999999998</v>
      </c>
      <c r="M1140" s="158">
        <v>3.9104999999999999</v>
      </c>
      <c r="N1140" s="158">
        <v>3.7585000000000002</v>
      </c>
      <c r="O1140" s="158">
        <v>4.2069000000000001</v>
      </c>
      <c r="P1140" s="158">
        <v>5.4516</v>
      </c>
      <c r="Q1140" s="158">
        <v>6.9086999999999996</v>
      </c>
      <c r="R1140" s="158">
        <v>3.5135999999999998</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44773</v>
      </c>
      <c r="E1141" s="158">
        <v>4207.8145999999997</v>
      </c>
      <c r="F1141" s="158">
        <v>5.3658999999999999</v>
      </c>
      <c r="G1141" s="158">
        <v>5.3563999999999998</v>
      </c>
      <c r="H1141" s="158">
        <v>3.956</v>
      </c>
      <c r="I1141" s="158">
        <v>3.8033000000000001</v>
      </c>
      <c r="J1141" s="158">
        <v>4.4024000000000001</v>
      </c>
      <c r="K1141" s="158">
        <v>4.2103999999999999</v>
      </c>
      <c r="L1141" s="158">
        <v>3.9293999999999998</v>
      </c>
      <c r="M1141" s="158">
        <v>3.7898999999999998</v>
      </c>
      <c r="N1141" s="158">
        <v>3.6358000000000001</v>
      </c>
      <c r="O1141" s="158">
        <v>3.9554999999999998</v>
      </c>
      <c r="P1141" s="158">
        <v>5.1802000000000001</v>
      </c>
      <c r="Q1141" s="158">
        <v>6.8136000000000001</v>
      </c>
      <c r="R1141" s="158">
        <v>3.3772000000000002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44773</v>
      </c>
      <c r="E1142" s="158">
        <v>4242.6237000000001</v>
      </c>
      <c r="F1142" s="158">
        <v>5.4654999999999996</v>
      </c>
      <c r="G1142" s="158">
        <v>5.4560000000000004</v>
      </c>
      <c r="H1142" s="158">
        <v>4.0556999999999999</v>
      </c>
      <c r="I1142" s="158">
        <v>3.9033000000000002</v>
      </c>
      <c r="J1142" s="158">
        <v>4.5031999999999996</v>
      </c>
      <c r="K1142" s="158">
        <v>4.3117000000000001</v>
      </c>
      <c r="L1142" s="158">
        <v>4.0315000000000003</v>
      </c>
      <c r="M1142" s="158">
        <v>3.8929</v>
      </c>
      <c r="N1142" s="158">
        <v>3.7395999999999998</v>
      </c>
      <c r="O1142" s="158">
        <v>4.0594999999999999</v>
      </c>
      <c r="P1142" s="158">
        <v>5.2855999999999996</v>
      </c>
      <c r="Q1142" s="158">
        <v>6.7648000000000001</v>
      </c>
      <c r="R1142" s="158">
        <v>3.4805999999999999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44773</v>
      </c>
      <c r="E1143" s="158">
        <v>2136.0686999999998</v>
      </c>
      <c r="F1143" s="158">
        <v>5.3883999999999999</v>
      </c>
      <c r="G1143" s="158">
        <v>5.6192000000000002</v>
      </c>
      <c r="H1143" s="158">
        <v>4.1702000000000004</v>
      </c>
      <c r="I1143" s="158">
        <v>4.0400999999999998</v>
      </c>
      <c r="J1143" s="158">
        <v>4.5125000000000002</v>
      </c>
      <c r="K1143" s="158">
        <v>4.3197999999999999</v>
      </c>
      <c r="L1143" s="158">
        <v>3.9777999999999998</v>
      </c>
      <c r="M1143" s="158">
        <v>3.8365</v>
      </c>
      <c r="N1143" s="158">
        <v>3.6785000000000001</v>
      </c>
      <c r="O1143" s="158">
        <v>3.9759000000000002</v>
      </c>
      <c r="P1143" s="158">
        <v>5.2648999999999999</v>
      </c>
      <c r="Q1143" s="158">
        <v>4.2641999999999998</v>
      </c>
      <c r="R1143" s="158">
        <v>3.4230999999999998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44773</v>
      </c>
      <c r="E1144" s="158">
        <v>2149.7703000000001</v>
      </c>
      <c r="F1144" s="158">
        <v>5.4856999999999996</v>
      </c>
      <c r="G1144" s="158">
        <v>5.7171000000000003</v>
      </c>
      <c r="H1144" s="158">
        <v>4.2678000000000003</v>
      </c>
      <c r="I1144" s="158">
        <v>4.1378000000000004</v>
      </c>
      <c r="J1144" s="158">
        <v>4.6105</v>
      </c>
      <c r="K1144" s="158">
        <v>4.4177</v>
      </c>
      <c r="L1144" s="158">
        <v>4.0789999999999997</v>
      </c>
      <c r="M1144" s="158">
        <v>3.9392</v>
      </c>
      <c r="N1144" s="158">
        <v>3.7810000000000001</v>
      </c>
      <c r="O1144" s="158">
        <v>4.0789999999999997</v>
      </c>
      <c r="P1144" s="158">
        <v>5.3536000000000001</v>
      </c>
      <c r="Q1144" s="158">
        <v>6.7874999999999996</v>
      </c>
      <c r="R1144" s="158">
        <v>3.5249999999999999</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44773</v>
      </c>
      <c r="E1145" s="158">
        <v>3089.0482999999999</v>
      </c>
      <c r="F1145" s="158">
        <v>4.5940000000000003</v>
      </c>
      <c r="G1145" s="158">
        <v>4.8247999999999998</v>
      </c>
      <c r="H1145" s="158">
        <v>3.3751000000000002</v>
      </c>
      <c r="I1145" s="158">
        <v>3.2444999999999999</v>
      </c>
      <c r="J1145" s="158">
        <v>3.7151000000000001</v>
      </c>
      <c r="K1145" s="158">
        <v>3.5165999999999999</v>
      </c>
      <c r="L1145" s="158">
        <v>3.1701999999999999</v>
      </c>
      <c r="M1145" s="158">
        <v>3.0228999999999999</v>
      </c>
      <c r="N1145" s="158">
        <v>2.8586</v>
      </c>
      <c r="O1145" s="158">
        <v>3.1549999999999998</v>
      </c>
      <c r="P1145" s="158">
        <v>4.4073000000000002</v>
      </c>
      <c r="Q1145" s="158">
        <v>5.9020000000000001</v>
      </c>
      <c r="R1145" s="158">
        <v>2.6052</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44773</v>
      </c>
      <c r="E1146" s="158">
        <v>317.36590000000001</v>
      </c>
      <c r="F1146" s="158">
        <v>5.3947000000000003</v>
      </c>
      <c r="G1146" s="158">
        <v>5.4269999999999996</v>
      </c>
      <c r="H1146" s="158">
        <v>4.0037000000000003</v>
      </c>
      <c r="I1146" s="158">
        <v>3.9079000000000002</v>
      </c>
      <c r="J1146" s="158">
        <v>4.4554</v>
      </c>
      <c r="K1146" s="158">
        <v>4.2053000000000003</v>
      </c>
      <c r="L1146" s="158">
        <v>3.9214000000000002</v>
      </c>
      <c r="M1146" s="158">
        <v>3.7747000000000002</v>
      </c>
      <c r="N1146" s="158">
        <v>3.6248</v>
      </c>
      <c r="O1146" s="158">
        <v>4.0297999999999998</v>
      </c>
      <c r="P1146" s="158">
        <v>5.2752999999999997</v>
      </c>
      <c r="Q1146" s="158">
        <v>7.1547000000000001</v>
      </c>
      <c r="R1146" s="158">
        <v>3.4015</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44773</v>
      </c>
      <c r="E1147" s="158">
        <v>319.60320000000002</v>
      </c>
      <c r="F1147" s="158">
        <v>5.4825999999999997</v>
      </c>
      <c r="G1147" s="158">
        <v>5.5148000000000001</v>
      </c>
      <c r="H1147" s="158">
        <v>4.0949999999999998</v>
      </c>
      <c r="I1147" s="158">
        <v>3.9975999999999998</v>
      </c>
      <c r="J1147" s="158">
        <v>4.5454999999999997</v>
      </c>
      <c r="K1147" s="158">
        <v>4.2962999999999996</v>
      </c>
      <c r="L1147" s="158">
        <v>4.0133999999999999</v>
      </c>
      <c r="M1147" s="158">
        <v>3.8778000000000001</v>
      </c>
      <c r="N1147" s="158">
        <v>3.7339000000000002</v>
      </c>
      <c r="O1147" s="158">
        <v>4.1398999999999999</v>
      </c>
      <c r="P1147" s="158">
        <v>5.3712999999999997</v>
      </c>
      <c r="Q1147" s="158">
        <v>6.8156999999999996</v>
      </c>
      <c r="R1147" s="158">
        <v>3.5181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44773</v>
      </c>
      <c r="E1148" s="158">
        <v>2304.058</v>
      </c>
      <c r="F1148" s="158">
        <v>5.6135000000000002</v>
      </c>
      <c r="G1148" s="158">
        <v>5.1258999999999997</v>
      </c>
      <c r="H1148" s="158">
        <v>3.7406000000000001</v>
      </c>
      <c r="I1148" s="158">
        <v>3.6722000000000001</v>
      </c>
      <c r="J1148" s="158">
        <v>4.5686</v>
      </c>
      <c r="K1148" s="158">
        <v>4.2801999999999998</v>
      </c>
      <c r="L1148" s="158">
        <v>4.0155000000000003</v>
      </c>
      <c r="M1148" s="158">
        <v>3.8877999999999999</v>
      </c>
      <c r="N1148" s="158">
        <v>3.7322000000000002</v>
      </c>
      <c r="O1148" s="158">
        <v>4.2028999999999996</v>
      </c>
      <c r="P1148" s="158">
        <v>5.3947000000000003</v>
      </c>
      <c r="Q1148" s="158">
        <v>7.1608999999999998</v>
      </c>
      <c r="R1148" s="158">
        <v>3.5648</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44773</v>
      </c>
      <c r="E1149" s="158">
        <v>2323.1475</v>
      </c>
      <c r="F1149" s="158">
        <v>5.6539000000000001</v>
      </c>
      <c r="G1149" s="158">
        <v>5.1654999999999998</v>
      </c>
      <c r="H1149" s="158">
        <v>3.7806999999999999</v>
      </c>
      <c r="I1149" s="158">
        <v>3.7122000000000002</v>
      </c>
      <c r="J1149" s="158">
        <v>4.6087999999999996</v>
      </c>
      <c r="K1149" s="158">
        <v>4.3205</v>
      </c>
      <c r="L1149" s="158">
        <v>4.0564</v>
      </c>
      <c r="M1149" s="158">
        <v>3.9291</v>
      </c>
      <c r="N1149" s="158">
        <v>3.7736999999999998</v>
      </c>
      <c r="O1149" s="158">
        <v>4.2502000000000004</v>
      </c>
      <c r="P1149" s="158">
        <v>5.4728000000000003</v>
      </c>
      <c r="Q1149" s="158">
        <v>6.8341000000000003</v>
      </c>
      <c r="R1149" s="158">
        <v>3.6063000000000001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44773</v>
      </c>
      <c r="E1150" s="158">
        <v>2607.2577000000001</v>
      </c>
      <c r="F1150" s="158">
        <v>5.5194000000000001</v>
      </c>
      <c r="G1150" s="158">
        <v>5.6009000000000002</v>
      </c>
      <c r="H1150" s="158">
        <v>4.1653000000000002</v>
      </c>
      <c r="I1150" s="158">
        <v>4.0842000000000001</v>
      </c>
      <c r="J1150" s="158">
        <v>4.5862999999999996</v>
      </c>
      <c r="K1150" s="158">
        <v>4.3964999999999996</v>
      </c>
      <c r="L1150" s="158">
        <v>4.0717999999999996</v>
      </c>
      <c r="M1150" s="158">
        <v>3.8955000000000002</v>
      </c>
      <c r="N1150" s="158">
        <v>3.7429999999999999</v>
      </c>
      <c r="O1150" s="158">
        <v>3.9967000000000001</v>
      </c>
      <c r="P1150" s="158">
        <v>5.2423000000000002</v>
      </c>
      <c r="Q1150" s="158">
        <v>6.7294</v>
      </c>
      <c r="R1150" s="158">
        <v>3.4811000000000001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44773</v>
      </c>
      <c r="E1151" s="158">
        <v>2592.0336000000002</v>
      </c>
      <c r="F1151" s="158">
        <v>5.4180000000000001</v>
      </c>
      <c r="G1151" s="158">
        <v>5.5008999999999997</v>
      </c>
      <c r="H1151" s="158">
        <v>4.0651000000000002</v>
      </c>
      <c r="I1151" s="158">
        <v>3.9862000000000002</v>
      </c>
      <c r="J1151" s="158">
        <v>4.5033000000000003</v>
      </c>
      <c r="K1151" s="158">
        <v>4.3213999999999997</v>
      </c>
      <c r="L1151" s="158">
        <v>3.9982000000000002</v>
      </c>
      <c r="M1151" s="158">
        <v>3.8243</v>
      </c>
      <c r="N1151" s="158">
        <v>3.6762000000000001</v>
      </c>
      <c r="O1151" s="158">
        <v>3.9388999999999998</v>
      </c>
      <c r="P1151" s="158">
        <v>5.1757999999999997</v>
      </c>
      <c r="Q1151" s="158">
        <v>5.3297999999999996</v>
      </c>
      <c r="R1151" s="158">
        <v>3.4218999999999999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44773</v>
      </c>
      <c r="E1152" s="158">
        <v>1663.5436999999999</v>
      </c>
      <c r="F1152" s="158">
        <v>5.3464</v>
      </c>
      <c r="G1152" s="158">
        <v>5.3853</v>
      </c>
      <c r="H1152" s="158">
        <v>4.3615000000000004</v>
      </c>
      <c r="I1152" s="158">
        <v>4.2035</v>
      </c>
      <c r="J1152" s="158">
        <v>4.5823999999999998</v>
      </c>
      <c r="K1152" s="158">
        <v>4.2539999999999996</v>
      </c>
      <c r="L1152" s="158">
        <v>3.9257</v>
      </c>
      <c r="M1152" s="158">
        <v>3.742</v>
      </c>
      <c r="N1152" s="158">
        <v>3.6013000000000002</v>
      </c>
      <c r="O1152" s="158">
        <v>3.6404000000000001</v>
      </c>
      <c r="P1152" s="158">
        <v>4.8338000000000001</v>
      </c>
      <c r="Q1152" s="158">
        <v>6.0090000000000003</v>
      </c>
      <c r="R1152" s="158">
        <v>3.2483</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44773</v>
      </c>
      <c r="E1153" s="158">
        <v>1656.3030000000001</v>
      </c>
      <c r="F1153" s="158">
        <v>5.2969999999999997</v>
      </c>
      <c r="G1153" s="158">
        <v>5.3353000000000002</v>
      </c>
      <c r="H1153" s="158">
        <v>4.3114999999999997</v>
      </c>
      <c r="I1153" s="158">
        <v>4.1532999999999998</v>
      </c>
      <c r="J1153" s="158">
        <v>4.5320999999999998</v>
      </c>
      <c r="K1153" s="158">
        <v>4.2035</v>
      </c>
      <c r="L1153" s="158">
        <v>3.8748</v>
      </c>
      <c r="M1153" s="158">
        <v>3.6905999999999999</v>
      </c>
      <c r="N1153" s="158">
        <v>3.5495999999999999</v>
      </c>
      <c r="O1153" s="158">
        <v>3.5886</v>
      </c>
      <c r="P1153" s="158">
        <v>4.7815000000000003</v>
      </c>
      <c r="Q1153" s="158">
        <v>5.9560000000000004</v>
      </c>
      <c r="R1153" s="158">
        <v>3.1968000000000001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44773</v>
      </c>
      <c r="E1154" s="158">
        <v>2097.2067999999999</v>
      </c>
      <c r="F1154" s="158">
        <v>5.0357000000000003</v>
      </c>
      <c r="G1154" s="158">
        <v>5.2281000000000004</v>
      </c>
      <c r="H1154" s="158">
        <v>4.5566000000000004</v>
      </c>
      <c r="I1154" s="158">
        <v>4.5094000000000003</v>
      </c>
      <c r="J1154" s="158">
        <v>4.5334000000000003</v>
      </c>
      <c r="K1154" s="158">
        <v>4.2060000000000004</v>
      </c>
      <c r="L1154" s="158">
        <v>3.8258999999999999</v>
      </c>
      <c r="M1154" s="158">
        <v>3.6461999999999999</v>
      </c>
      <c r="N1154" s="158">
        <v>3.5055000000000001</v>
      </c>
      <c r="O1154" s="158">
        <v>3.9226000000000001</v>
      </c>
      <c r="P1154" s="158">
        <v>5.2378</v>
      </c>
      <c r="Q1154" s="158">
        <v>6.7910000000000004</v>
      </c>
      <c r="R1154" s="158">
        <v>3.3607</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44773</v>
      </c>
      <c r="E1159" s="158">
        <v>2077.8391999999999</v>
      </c>
      <c r="F1159" s="158">
        <v>4.9367999999999999</v>
      </c>
      <c r="G1159" s="158">
        <v>5.1280000000000001</v>
      </c>
      <c r="H1159" s="158">
        <v>4.4564000000000004</v>
      </c>
      <c r="I1159" s="158">
        <v>4.4089</v>
      </c>
      <c r="J1159" s="158">
        <v>4.4329999999999998</v>
      </c>
      <c r="K1159" s="158">
        <v>4.1051000000000002</v>
      </c>
      <c r="L1159" s="158">
        <v>3.7254999999999998</v>
      </c>
      <c r="M1159" s="158">
        <v>3.5615999999999999</v>
      </c>
      <c r="N1159" s="158">
        <v>3.4159999999999999</v>
      </c>
      <c r="O1159" s="158">
        <v>3.8233000000000001</v>
      </c>
      <c r="P1159" s="158">
        <v>5.1353</v>
      </c>
      <c r="Q1159" s="158">
        <v>7.0244999999999997</v>
      </c>
      <c r="R1159" s="158">
        <v>3.2641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44773</v>
      </c>
      <c r="E1160" s="158">
        <v>2944.8784000000001</v>
      </c>
      <c r="F1160" s="158">
        <v>5.4406999999999996</v>
      </c>
      <c r="G1160" s="158">
        <v>5.5134999999999996</v>
      </c>
      <c r="H1160" s="158">
        <v>4.2007000000000003</v>
      </c>
      <c r="I1160" s="158">
        <v>4.0004999999999997</v>
      </c>
      <c r="J1160" s="158">
        <v>4.4935999999999998</v>
      </c>
      <c r="K1160" s="158">
        <v>4.2981999999999996</v>
      </c>
      <c r="L1160" s="158">
        <v>3.99</v>
      </c>
      <c r="M1160" s="158">
        <v>3.8334999999999999</v>
      </c>
      <c r="N1160" s="158">
        <v>3.6800999999999999</v>
      </c>
      <c r="O1160" s="158">
        <v>3.9641000000000002</v>
      </c>
      <c r="P1160" s="158">
        <v>5.2335000000000003</v>
      </c>
      <c r="Q1160" s="158">
        <v>7.1158000000000001</v>
      </c>
      <c r="R1160" s="158">
        <v>3.4331999999999998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44773</v>
      </c>
      <c r="E1161" s="158">
        <v>2964.2476999999999</v>
      </c>
      <c r="F1161" s="158">
        <v>5.5110999999999999</v>
      </c>
      <c r="G1161" s="158">
        <v>5.5838000000000001</v>
      </c>
      <c r="H1161" s="158">
        <v>4.2708000000000004</v>
      </c>
      <c r="I1161" s="158">
        <v>4.0705999999999998</v>
      </c>
      <c r="J1161" s="158">
        <v>4.5640999999999998</v>
      </c>
      <c r="K1161" s="158">
        <v>4.3695000000000004</v>
      </c>
      <c r="L1161" s="158">
        <v>4.0620000000000003</v>
      </c>
      <c r="M1161" s="158">
        <v>3.9060999999999999</v>
      </c>
      <c r="N1161" s="158">
        <v>3.7532000000000001</v>
      </c>
      <c r="O1161" s="158">
        <v>4.0372000000000003</v>
      </c>
      <c r="P1161" s="158">
        <v>5.3074000000000003</v>
      </c>
      <c r="Q1161" s="158">
        <v>6.79</v>
      </c>
      <c r="R1161" s="158">
        <v>3.5061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44773</v>
      </c>
      <c r="E1162" s="158">
        <v>2648.3553999999999</v>
      </c>
      <c r="F1162" s="158">
        <v>4.9112</v>
      </c>
      <c r="G1162" s="158">
        <v>4.9833999999999996</v>
      </c>
      <c r="H1162" s="158">
        <v>3.67</v>
      </c>
      <c r="I1162" s="158">
        <v>3.4693000000000001</v>
      </c>
      <c r="J1162" s="158">
        <v>3.9615999999999998</v>
      </c>
      <c r="K1162" s="158">
        <v>3.7629999999999999</v>
      </c>
      <c r="L1162" s="158">
        <v>3.4504000000000001</v>
      </c>
      <c r="M1162" s="158">
        <v>3.2894999999999999</v>
      </c>
      <c r="N1162" s="158">
        <v>3.1322000000000001</v>
      </c>
      <c r="O1162" s="158">
        <v>3.4163999999999999</v>
      </c>
      <c r="P1162" s="158">
        <v>4.6703000000000001</v>
      </c>
      <c r="Q1162" s="158">
        <v>6.3947000000000003</v>
      </c>
      <c r="R1162" s="158">
        <v>2.8866000000000001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44773</v>
      </c>
      <c r="E1163" s="158">
        <v>1131.01</v>
      </c>
      <c r="F1163" s="158">
        <v>5.2610999999999999</v>
      </c>
      <c r="G1163" s="158">
        <v>5.2550999999999997</v>
      </c>
      <c r="H1163" s="158">
        <v>4.5316999999999998</v>
      </c>
      <c r="I1163" s="158">
        <v>4.2714999999999996</v>
      </c>
      <c r="J1163" s="158">
        <v>4.4881000000000002</v>
      </c>
      <c r="K1163" s="158">
        <v>4.4516999999999998</v>
      </c>
      <c r="L1163" s="158">
        <v>4.0217999999999998</v>
      </c>
      <c r="M1163" s="158">
        <v>3.8138999999999998</v>
      </c>
      <c r="N1163" s="158">
        <v>3.6408999999999998</v>
      </c>
      <c r="O1163" s="158">
        <v>3.6230000000000002</v>
      </c>
      <c r="P1163" s="158"/>
      <c r="Q1163" s="158">
        <v>3.8323999999999998</v>
      </c>
      <c r="R1163" s="158">
        <v>3.3426</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44773</v>
      </c>
      <c r="E1164" s="158">
        <v>1126.6756</v>
      </c>
      <c r="F1164" s="158">
        <v>5.0998999999999999</v>
      </c>
      <c r="G1164" s="158">
        <v>5.0948000000000002</v>
      </c>
      <c r="H1164" s="158">
        <v>4.3715999999999999</v>
      </c>
      <c r="I1164" s="158">
        <v>4.1111000000000004</v>
      </c>
      <c r="J1164" s="158">
        <v>4.3273999999999999</v>
      </c>
      <c r="K1164" s="158">
        <v>4.2899000000000003</v>
      </c>
      <c r="L1164" s="158">
        <v>3.8603000000000001</v>
      </c>
      <c r="M1164" s="158">
        <v>3.6678999999999999</v>
      </c>
      <c r="N1164" s="158">
        <v>3.5022000000000002</v>
      </c>
      <c r="O1164" s="158">
        <v>3.5009000000000001</v>
      </c>
      <c r="P1164" s="158"/>
      <c r="Q1164" s="158">
        <v>3.7107000000000001</v>
      </c>
      <c r="R1164" s="158">
        <v>3.2164999999999999</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44773</v>
      </c>
      <c r="E1165" s="158">
        <v>58.584099999999999</v>
      </c>
      <c r="F1165" s="158">
        <v>5.4211999999999998</v>
      </c>
      <c r="G1165" s="158">
        <v>5.4644000000000004</v>
      </c>
      <c r="H1165" s="158">
        <v>4.2935999999999996</v>
      </c>
      <c r="I1165" s="158">
        <v>4.0471000000000004</v>
      </c>
      <c r="J1165" s="158">
        <v>4.5597000000000003</v>
      </c>
      <c r="K1165" s="158">
        <v>4.3315000000000001</v>
      </c>
      <c r="L1165" s="158">
        <v>4.0012999999999996</v>
      </c>
      <c r="M1165" s="158">
        <v>3.8633999999999999</v>
      </c>
      <c r="N1165" s="158">
        <v>3.7122000000000002</v>
      </c>
      <c r="O1165" s="158">
        <v>3.9613</v>
      </c>
      <c r="P1165" s="158">
        <v>5.2503000000000002</v>
      </c>
      <c r="Q1165" s="158">
        <v>7.4519000000000002</v>
      </c>
      <c r="R1165" s="158">
        <v>3.4552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44773</v>
      </c>
      <c r="E1166" s="158">
        <v>59.038600000000002</v>
      </c>
      <c r="F1166" s="158">
        <v>5.5031999999999996</v>
      </c>
      <c r="G1166" s="158">
        <v>5.5667</v>
      </c>
      <c r="H1166" s="158">
        <v>4.3932000000000002</v>
      </c>
      <c r="I1166" s="158">
        <v>4.1444000000000001</v>
      </c>
      <c r="J1166" s="158">
        <v>4.6612</v>
      </c>
      <c r="K1166" s="158">
        <v>4.4324000000000003</v>
      </c>
      <c r="L1166" s="158">
        <v>4.1031000000000004</v>
      </c>
      <c r="M1166" s="158">
        <v>3.9621</v>
      </c>
      <c r="N1166" s="158">
        <v>3.8073999999999999</v>
      </c>
      <c r="O1166" s="158">
        <v>4.0486000000000004</v>
      </c>
      <c r="P1166" s="158">
        <v>5.3365999999999998</v>
      </c>
      <c r="Q1166" s="158">
        <v>6.8388999999999998</v>
      </c>
      <c r="R1166" s="158">
        <v>3.5440999999999998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44773</v>
      </c>
      <c r="E1167" s="158">
        <v>33.680700000000002</v>
      </c>
      <c r="F1167" s="158">
        <v>5.3109000000000002</v>
      </c>
      <c r="G1167" s="158">
        <v>5.4208999999999996</v>
      </c>
      <c r="H1167" s="158">
        <v>4.2609000000000004</v>
      </c>
      <c r="I1167" s="158">
        <v>4.0236999999999998</v>
      </c>
      <c r="J1167" s="158">
        <v>4.5410000000000004</v>
      </c>
      <c r="K1167" s="158">
        <v>4.3105000000000002</v>
      </c>
      <c r="L1167" s="158">
        <v>3.9782999999999999</v>
      </c>
      <c r="M1167" s="158">
        <v>3.8397999999999999</v>
      </c>
      <c r="N1167" s="158">
        <v>3.6878000000000002</v>
      </c>
      <c r="O1167" s="158">
        <v>3.9548000000000001</v>
      </c>
      <c r="P1167" s="158">
        <v>5.2462999999999997</v>
      </c>
      <c r="Q1167" s="158">
        <v>6.8955000000000002</v>
      </c>
      <c r="R1167" s="158">
        <v>3.4451999999999998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44773</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44773</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44773</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44773</v>
      </c>
      <c r="E1175" s="158">
        <v>4362.6428999999998</v>
      </c>
      <c r="F1175" s="158">
        <v>5.3602999999999996</v>
      </c>
      <c r="G1175" s="158">
        <v>5.4619</v>
      </c>
      <c r="H1175" s="158">
        <v>3.9525999999999999</v>
      </c>
      <c r="I1175" s="158">
        <v>3.8147000000000002</v>
      </c>
      <c r="J1175" s="158">
        <v>4.4501999999999997</v>
      </c>
      <c r="K1175" s="158">
        <v>4.3193000000000001</v>
      </c>
      <c r="L1175" s="158">
        <v>4.0217999999999998</v>
      </c>
      <c r="M1175" s="158">
        <v>3.9016000000000002</v>
      </c>
      <c r="N1175" s="158">
        <v>3.7441</v>
      </c>
      <c r="O1175" s="158">
        <v>4.0583999999999998</v>
      </c>
      <c r="P1175" s="158">
        <v>5.2960000000000003</v>
      </c>
      <c r="Q1175" s="158">
        <v>6.7617000000000003</v>
      </c>
      <c r="R1175" s="158">
        <v>3.5082</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44773</v>
      </c>
      <c r="E1176" s="158">
        <v>4336.4519</v>
      </c>
      <c r="F1176" s="158">
        <v>5.2385999999999999</v>
      </c>
      <c r="G1176" s="158">
        <v>5.3399000000000001</v>
      </c>
      <c r="H1176" s="158">
        <v>3.8309000000000002</v>
      </c>
      <c r="I1176" s="158">
        <v>3.6928000000000001</v>
      </c>
      <c r="J1176" s="158">
        <v>4.3281999999999998</v>
      </c>
      <c r="K1176" s="158">
        <v>4.1963999999999997</v>
      </c>
      <c r="L1176" s="158">
        <v>3.8976999999999999</v>
      </c>
      <c r="M1176" s="158">
        <v>3.7763</v>
      </c>
      <c r="N1176" s="158">
        <v>3.6177999999999999</v>
      </c>
      <c r="O1176" s="158">
        <v>3.9624000000000001</v>
      </c>
      <c r="P1176" s="158">
        <v>5.2164999999999999</v>
      </c>
      <c r="Q1176" s="158">
        <v>6.8686999999999996</v>
      </c>
      <c r="R1176" s="158">
        <v>3.3914</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44773</v>
      </c>
      <c r="E1177" s="158">
        <v>2956.0886</v>
      </c>
      <c r="F1177" s="158">
        <v>5.5324999999999998</v>
      </c>
      <c r="G1177" s="158">
        <v>5.5601000000000003</v>
      </c>
      <c r="H1177" s="158">
        <v>4.0810000000000004</v>
      </c>
      <c r="I1177" s="158">
        <v>4.0067000000000004</v>
      </c>
      <c r="J1177" s="158">
        <v>4.5606</v>
      </c>
      <c r="K1177" s="158">
        <v>4.4086999999999996</v>
      </c>
      <c r="L1177" s="158">
        <v>4.0620000000000003</v>
      </c>
      <c r="M1177" s="158">
        <v>3.9009</v>
      </c>
      <c r="N1177" s="158">
        <v>3.7408000000000001</v>
      </c>
      <c r="O1177" s="158">
        <v>4.0780000000000003</v>
      </c>
      <c r="P1177" s="158">
        <v>5.3323</v>
      </c>
      <c r="Q1177" s="158">
        <v>6.7840999999999996</v>
      </c>
      <c r="R1177" s="158">
        <v>3.4863</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44773</v>
      </c>
      <c r="E1178" s="158">
        <v>2940.5043000000001</v>
      </c>
      <c r="F1178" s="158">
        <v>5.4724000000000004</v>
      </c>
      <c r="G1178" s="158">
        <v>5.4996999999999998</v>
      </c>
      <c r="H1178" s="158">
        <v>4.0206</v>
      </c>
      <c r="I1178" s="158">
        <v>3.9464000000000001</v>
      </c>
      <c r="J1178" s="158">
        <v>4.5003000000000002</v>
      </c>
      <c r="K1178" s="158">
        <v>4.3480999999999996</v>
      </c>
      <c r="L1178" s="158">
        <v>4.0007999999999999</v>
      </c>
      <c r="M1178" s="158">
        <v>3.8391000000000002</v>
      </c>
      <c r="N1178" s="158">
        <v>3.6785999999999999</v>
      </c>
      <c r="O1178" s="158">
        <v>4.0225</v>
      </c>
      <c r="P1178" s="158">
        <v>5.2750000000000004</v>
      </c>
      <c r="Q1178" s="158">
        <v>7.0484</v>
      </c>
      <c r="R1178" s="158">
        <v>3.4293</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44773</v>
      </c>
      <c r="E1179" s="158">
        <v>3920.5576000000001</v>
      </c>
      <c r="F1179" s="158">
        <v>5.4368999999999996</v>
      </c>
      <c r="G1179" s="158">
        <v>5.2583000000000002</v>
      </c>
      <c r="H1179" s="158">
        <v>4.0960000000000001</v>
      </c>
      <c r="I1179" s="158">
        <v>4.0381999999999998</v>
      </c>
      <c r="J1179" s="158">
        <v>4.5757000000000003</v>
      </c>
      <c r="K1179" s="158">
        <v>4.3301999999999996</v>
      </c>
      <c r="L1179" s="158">
        <v>4.0190999999999999</v>
      </c>
      <c r="M1179" s="158">
        <v>3.8996</v>
      </c>
      <c r="N1179" s="158">
        <v>3.7572000000000001</v>
      </c>
      <c r="O1179" s="158">
        <v>4.1757999999999997</v>
      </c>
      <c r="P1179" s="158">
        <v>5.3932000000000002</v>
      </c>
      <c r="Q1179" s="158">
        <v>6.8097000000000003</v>
      </c>
      <c r="R1179" s="158">
        <v>3.5440999999999998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44773</v>
      </c>
      <c r="E1180" s="158">
        <v>3877.62</v>
      </c>
      <c r="F1180" s="158">
        <v>5.2965</v>
      </c>
      <c r="G1180" s="158">
        <v>5.1181000000000001</v>
      </c>
      <c r="H1180" s="158">
        <v>3.9554999999999998</v>
      </c>
      <c r="I1180" s="158">
        <v>3.8976000000000002</v>
      </c>
      <c r="J1180" s="158">
        <v>4.4348000000000001</v>
      </c>
      <c r="K1180" s="158">
        <v>4.1885000000000003</v>
      </c>
      <c r="L1180" s="158">
        <v>3.8761000000000001</v>
      </c>
      <c r="M1180" s="158">
        <v>3.7553999999999998</v>
      </c>
      <c r="N1180" s="158">
        <v>3.6118999999999999</v>
      </c>
      <c r="O1180" s="158">
        <v>4.0323000000000002</v>
      </c>
      <c r="P1180" s="158">
        <v>5.2470999999999997</v>
      </c>
      <c r="Q1180" s="158">
        <v>6.8697999999999997</v>
      </c>
      <c r="R1180" s="158">
        <v>3.3996</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44773</v>
      </c>
      <c r="E1181" s="158">
        <v>1404.1919</v>
      </c>
      <c r="F1181" s="158">
        <v>5.5765000000000002</v>
      </c>
      <c r="G1181" s="158">
        <v>5.6424000000000003</v>
      </c>
      <c r="H1181" s="158">
        <v>4.5023</v>
      </c>
      <c r="I1181" s="158">
        <v>4.3540999999999999</v>
      </c>
      <c r="J1181" s="158">
        <v>4.7731000000000003</v>
      </c>
      <c r="K1181" s="158">
        <v>4.5235000000000003</v>
      </c>
      <c r="L1181" s="158">
        <v>4.1424000000000003</v>
      </c>
      <c r="M1181" s="158">
        <v>3.9983</v>
      </c>
      <c r="N1181" s="158">
        <v>3.8252999999999999</v>
      </c>
      <c r="O1181" s="158">
        <v>4.2203999999999997</v>
      </c>
      <c r="P1181" s="158">
        <v>5.4607999999999999</v>
      </c>
      <c r="Q1181" s="158">
        <v>5.7424999999999997</v>
      </c>
      <c r="R1181" s="158">
        <v>3.6143999999999998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44773</v>
      </c>
      <c r="E1182" s="158">
        <v>1393.7967000000001</v>
      </c>
      <c r="F1182" s="158">
        <v>5.4687999999999999</v>
      </c>
      <c r="G1182" s="158">
        <v>5.5324</v>
      </c>
      <c r="H1182" s="158">
        <v>4.3922999999999996</v>
      </c>
      <c r="I1182" s="158">
        <v>4.2438000000000002</v>
      </c>
      <c r="J1182" s="158">
        <v>4.6623999999999999</v>
      </c>
      <c r="K1182" s="158">
        <v>4.4120999999999997</v>
      </c>
      <c r="L1182" s="158">
        <v>4.03</v>
      </c>
      <c r="M1182" s="158">
        <v>3.8849</v>
      </c>
      <c r="N1182" s="158">
        <v>3.7109999999999999</v>
      </c>
      <c r="O1182" s="158">
        <v>4.1059000000000001</v>
      </c>
      <c r="P1182" s="158">
        <v>5.3354999999999997</v>
      </c>
      <c r="Q1182" s="158">
        <v>5.6132999999999997</v>
      </c>
      <c r="R1182" s="158">
        <v>3.5003000000000002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44773</v>
      </c>
      <c r="E1183" s="158">
        <v>2279.1392999999998</v>
      </c>
      <c r="F1183" s="158">
        <v>5.5076000000000001</v>
      </c>
      <c r="G1183" s="158">
        <v>5.4527999999999999</v>
      </c>
      <c r="H1183" s="158">
        <v>4.3051000000000004</v>
      </c>
      <c r="I1183" s="158">
        <v>4.1482999999999999</v>
      </c>
      <c r="J1183" s="158">
        <v>4.6147</v>
      </c>
      <c r="K1183" s="158">
        <v>4.4721000000000002</v>
      </c>
      <c r="L1183" s="158">
        <v>4.1086</v>
      </c>
      <c r="M1183" s="158">
        <v>3.9399000000000002</v>
      </c>
      <c r="N1183" s="158">
        <v>3.7869999999999999</v>
      </c>
      <c r="O1183" s="158">
        <v>4.1391</v>
      </c>
      <c r="P1183" s="158">
        <v>5.3768000000000002</v>
      </c>
      <c r="Q1183" s="158">
        <v>6.6262999999999996</v>
      </c>
      <c r="R1183" s="158">
        <v>3.5882000000000001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44773</v>
      </c>
      <c r="E1184" s="158">
        <v>2247.2417999999998</v>
      </c>
      <c r="F1184" s="158">
        <v>5.4093999999999998</v>
      </c>
      <c r="G1184" s="158">
        <v>5.3547000000000002</v>
      </c>
      <c r="H1184" s="158">
        <v>4.2073</v>
      </c>
      <c r="I1184" s="158">
        <v>4.0537999999999998</v>
      </c>
      <c r="J1184" s="158">
        <v>4.5175999999999998</v>
      </c>
      <c r="K1184" s="158">
        <v>4.3737000000000004</v>
      </c>
      <c r="L1184" s="158">
        <v>4.01</v>
      </c>
      <c r="M1184" s="158">
        <v>3.8388</v>
      </c>
      <c r="N1184" s="158">
        <v>3.6840999999999999</v>
      </c>
      <c r="O1184" s="158">
        <v>4.0376000000000003</v>
      </c>
      <c r="P1184" s="158">
        <v>5.2803000000000004</v>
      </c>
      <c r="Q1184" s="158">
        <v>6.1548999999999996</v>
      </c>
      <c r="R1184" s="158">
        <v>3.488</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44773</v>
      </c>
      <c r="E1185" s="158">
        <v>11.541399999999999</v>
      </c>
      <c r="F1185" s="158">
        <v>5.0613999999999999</v>
      </c>
      <c r="G1185" s="158">
        <v>5.0621999999999998</v>
      </c>
      <c r="H1185" s="158">
        <v>4.1144999999999996</v>
      </c>
      <c r="I1185" s="158">
        <v>3.9138000000000002</v>
      </c>
      <c r="J1185" s="158">
        <v>4.3311999999999999</v>
      </c>
      <c r="K1185" s="158">
        <v>4.1166</v>
      </c>
      <c r="L1185" s="158">
        <v>3.8441999999999998</v>
      </c>
      <c r="M1185" s="158">
        <v>3.6634000000000002</v>
      </c>
      <c r="N1185" s="158">
        <v>3.5154999999999998</v>
      </c>
      <c r="O1185" s="158">
        <v>3.6400999999999999</v>
      </c>
      <c r="P1185" s="158"/>
      <c r="Q1185" s="158">
        <v>4.0435999999999996</v>
      </c>
      <c r="R1185" s="158">
        <v>3.2694000000000001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44773</v>
      </c>
      <c r="E1186" s="158">
        <v>11.478899999999999</v>
      </c>
      <c r="F1186" s="158">
        <v>4.9298999999999999</v>
      </c>
      <c r="G1186" s="158">
        <v>4.8776000000000002</v>
      </c>
      <c r="H1186" s="158">
        <v>4.0004999999999997</v>
      </c>
      <c r="I1186" s="158">
        <v>3.7530000000000001</v>
      </c>
      <c r="J1186" s="158">
        <v>4.1791999999999998</v>
      </c>
      <c r="K1186" s="158">
        <v>3.9647999999999999</v>
      </c>
      <c r="L1186" s="158">
        <v>3.6905000000000001</v>
      </c>
      <c r="M1186" s="158">
        <v>3.5093999999999999</v>
      </c>
      <c r="N1186" s="158">
        <v>3.3605</v>
      </c>
      <c r="O1186" s="158">
        <v>3.4845000000000002</v>
      </c>
      <c r="P1186" s="158"/>
      <c r="Q1186" s="158">
        <v>3.8875000000000002</v>
      </c>
      <c r="R1186" s="158">
        <v>3.1137999999999999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44773</v>
      </c>
      <c r="E1187" s="158">
        <v>2367.6931</v>
      </c>
      <c r="F1187" s="158">
        <v>5.5659999999999998</v>
      </c>
      <c r="G1187" s="158">
        <v>5.2503000000000002</v>
      </c>
      <c r="H1187" s="158">
        <v>4.5141</v>
      </c>
      <c r="I1187" s="158">
        <v>4.4246999999999996</v>
      </c>
      <c r="J1187" s="158">
        <v>4.7630999999999997</v>
      </c>
      <c r="K1187" s="158">
        <v>4.5266000000000002</v>
      </c>
      <c r="L1187" s="158">
        <v>4.4966999999999997</v>
      </c>
      <c r="M1187" s="158">
        <v>4.3788</v>
      </c>
      <c r="N1187" s="158">
        <v>4.1894</v>
      </c>
      <c r="O1187" s="158">
        <v>3.9645000000000001</v>
      </c>
      <c r="P1187" s="158">
        <v>5.2724000000000002</v>
      </c>
      <c r="Q1187" s="158">
        <v>6.8337000000000003</v>
      </c>
      <c r="R1187" s="158">
        <v>3.6410999999999998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44773</v>
      </c>
      <c r="E1188" s="158">
        <v>2349.7977999999998</v>
      </c>
      <c r="F1188" s="158">
        <v>5.516</v>
      </c>
      <c r="G1188" s="158">
        <v>5.2001999999999997</v>
      </c>
      <c r="H1188" s="158">
        <v>4.4641000000000002</v>
      </c>
      <c r="I1188" s="158">
        <v>4.3753000000000002</v>
      </c>
      <c r="J1188" s="158">
        <v>4.7122999999999999</v>
      </c>
      <c r="K1188" s="158">
        <v>4.4747000000000003</v>
      </c>
      <c r="L1188" s="158">
        <v>4.4450000000000003</v>
      </c>
      <c r="M1188" s="158">
        <v>4.3266999999999998</v>
      </c>
      <c r="N1188" s="158">
        <v>4.1368999999999998</v>
      </c>
      <c r="O1188" s="158">
        <v>3.9077999999999999</v>
      </c>
      <c r="P1188" s="158">
        <v>5.1912000000000003</v>
      </c>
      <c r="Q1188" s="158">
        <v>7.1017999999999999</v>
      </c>
      <c r="R1188" s="158">
        <v>3.5891000000000002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44773</v>
      </c>
      <c r="E1189" s="158">
        <v>5233.7932000000001</v>
      </c>
      <c r="F1189" s="158">
        <v>5.4013999999999998</v>
      </c>
      <c r="G1189" s="158">
        <v>5.3236999999999997</v>
      </c>
      <c r="H1189" s="158">
        <v>4.0694999999999997</v>
      </c>
      <c r="I1189" s="158">
        <v>3.9594999999999998</v>
      </c>
      <c r="J1189" s="158">
        <v>4.4737</v>
      </c>
      <c r="K1189" s="158">
        <v>4.1917</v>
      </c>
      <c r="L1189" s="158">
        <v>3.9169</v>
      </c>
      <c r="M1189" s="158">
        <v>3.8010000000000002</v>
      </c>
      <c r="N1189" s="158">
        <v>3.6322999999999999</v>
      </c>
      <c r="O1189" s="158">
        <v>4.0301999999999998</v>
      </c>
      <c r="P1189" s="158">
        <v>5.3068999999999997</v>
      </c>
      <c r="Q1189" s="158">
        <v>6.8509000000000002</v>
      </c>
      <c r="R1189" s="158">
        <v>3.3965999999999998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44773</v>
      </c>
      <c r="E1190" s="158">
        <v>5280.4075999999995</v>
      </c>
      <c r="F1190" s="158">
        <v>5.5418000000000003</v>
      </c>
      <c r="G1190" s="158">
        <v>5.4638999999999998</v>
      </c>
      <c r="H1190" s="158">
        <v>4.2102000000000004</v>
      </c>
      <c r="I1190" s="158">
        <v>4.0999999999999996</v>
      </c>
      <c r="J1190" s="158">
        <v>4.6143000000000001</v>
      </c>
      <c r="K1190" s="158">
        <v>4.3324999999999996</v>
      </c>
      <c r="L1190" s="158">
        <v>4.0579000000000001</v>
      </c>
      <c r="M1190" s="158">
        <v>3.9438</v>
      </c>
      <c r="N1190" s="158">
        <v>3.7764000000000002</v>
      </c>
      <c r="O1190" s="158">
        <v>4.1557000000000004</v>
      </c>
      <c r="P1190" s="158">
        <v>5.4169</v>
      </c>
      <c r="Q1190" s="158">
        <v>6.851</v>
      </c>
      <c r="R1190" s="158">
        <v>3.5360999999999998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44773</v>
      </c>
      <c r="E1191" s="158">
        <v>4714.4278999999997</v>
      </c>
      <c r="F1191" s="158">
        <v>4.7813999999999997</v>
      </c>
      <c r="G1191" s="158">
        <v>4.7037000000000004</v>
      </c>
      <c r="H1191" s="158">
        <v>3.4499</v>
      </c>
      <c r="I1191" s="158">
        <v>3.3391999999999999</v>
      </c>
      <c r="J1191" s="158">
        <v>3.8517000000000001</v>
      </c>
      <c r="K1191" s="158">
        <v>3.5668000000000002</v>
      </c>
      <c r="L1191" s="158">
        <v>3.2860999999999998</v>
      </c>
      <c r="M1191" s="158">
        <v>3.165</v>
      </c>
      <c r="N1191" s="158">
        <v>2.9918</v>
      </c>
      <c r="O1191" s="158">
        <v>3.3616000000000001</v>
      </c>
      <c r="P1191" s="158">
        <v>4.5492999999999997</v>
      </c>
      <c r="Q1191" s="158">
        <v>6.5651000000000002</v>
      </c>
      <c r="R1191" s="158">
        <v>2.7496999999999998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44773</v>
      </c>
      <c r="E1192" s="158">
        <v>1207.0954999999999</v>
      </c>
      <c r="F1192" s="158">
        <v>5.1962999999999999</v>
      </c>
      <c r="G1192" s="158">
        <v>4.8712999999999997</v>
      </c>
      <c r="H1192" s="158">
        <v>4.0705999999999998</v>
      </c>
      <c r="I1192" s="158">
        <v>4.0446999999999997</v>
      </c>
      <c r="J1192" s="158">
        <v>4.3589000000000002</v>
      </c>
      <c r="K1192" s="158">
        <v>4.0788000000000002</v>
      </c>
      <c r="L1192" s="158">
        <v>3.8378000000000001</v>
      </c>
      <c r="M1192" s="158">
        <v>3.7027000000000001</v>
      </c>
      <c r="N1192" s="158">
        <v>3.5821999999999998</v>
      </c>
      <c r="O1192" s="158">
        <v>3.7911999999999999</v>
      </c>
      <c r="P1192" s="158"/>
      <c r="Q1192" s="158">
        <v>4.5559000000000003</v>
      </c>
      <c r="R1192" s="158">
        <v>3.3586999999999998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44773</v>
      </c>
      <c r="E1193" s="158">
        <v>1201.8831</v>
      </c>
      <c r="F1193" s="158">
        <v>5.1003999999999996</v>
      </c>
      <c r="G1193" s="158">
        <v>4.7739000000000003</v>
      </c>
      <c r="H1193" s="158">
        <v>3.9735999999999998</v>
      </c>
      <c r="I1193" s="158">
        <v>3.9460999999999999</v>
      </c>
      <c r="J1193" s="158">
        <v>4.2607999999999997</v>
      </c>
      <c r="K1193" s="158">
        <v>3.9796</v>
      </c>
      <c r="L1193" s="158">
        <v>3.7376</v>
      </c>
      <c r="M1193" s="158">
        <v>3.601</v>
      </c>
      <c r="N1193" s="158">
        <v>3.4794</v>
      </c>
      <c r="O1193" s="158">
        <v>3.6879</v>
      </c>
      <c r="P1193" s="158"/>
      <c r="Q1193" s="158">
        <v>4.4489000000000001</v>
      </c>
      <c r="R1193" s="158">
        <v>3.2559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44773</v>
      </c>
      <c r="E1194" s="158">
        <v>279.06959999999998</v>
      </c>
      <c r="F1194" s="158">
        <v>5.3632</v>
      </c>
      <c r="G1194" s="158">
        <v>5.4825999999999997</v>
      </c>
      <c r="H1194" s="158">
        <v>4.5872999999999999</v>
      </c>
      <c r="I1194" s="158">
        <v>4.3936000000000002</v>
      </c>
      <c r="J1194" s="158">
        <v>4.63</v>
      </c>
      <c r="K1194" s="158">
        <v>4.343</v>
      </c>
      <c r="L1194" s="158">
        <v>4.0034999999999998</v>
      </c>
      <c r="M1194" s="158">
        <v>3.8384999999999998</v>
      </c>
      <c r="N1194" s="158">
        <v>3.6814</v>
      </c>
      <c r="O1194" s="158">
        <v>4.0376000000000003</v>
      </c>
      <c r="P1194" s="158">
        <v>5.3151000000000002</v>
      </c>
      <c r="Q1194" s="158">
        <v>7.1231999999999998</v>
      </c>
      <c r="R1194" s="158">
        <v>3.4352999999999998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44773</v>
      </c>
      <c r="E1195" s="158">
        <v>281.36450000000002</v>
      </c>
      <c r="F1195" s="158">
        <v>5.4882</v>
      </c>
      <c r="G1195" s="158">
        <v>5.5979999999999999</v>
      </c>
      <c r="H1195" s="158">
        <v>4.7039999999999997</v>
      </c>
      <c r="I1195" s="158">
        <v>4.5091999999999999</v>
      </c>
      <c r="J1195" s="158">
        <v>4.7469000000000001</v>
      </c>
      <c r="K1195" s="158">
        <v>4.4611999999999998</v>
      </c>
      <c r="L1195" s="158">
        <v>4.12</v>
      </c>
      <c r="M1195" s="158">
        <v>3.9525999999999999</v>
      </c>
      <c r="N1195" s="158">
        <v>3.7932000000000001</v>
      </c>
      <c r="O1195" s="158">
        <v>4.1746999999999996</v>
      </c>
      <c r="P1195" s="158">
        <v>5.4214000000000002</v>
      </c>
      <c r="Q1195" s="158">
        <v>6.8365</v>
      </c>
      <c r="R1195" s="158">
        <v>3.5588000000000002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44773</v>
      </c>
      <c r="E1196" s="158">
        <v>10.8224</v>
      </c>
      <c r="F1196" s="158">
        <v>5.0603999999999996</v>
      </c>
      <c r="G1196" s="158">
        <v>5.1736000000000004</v>
      </c>
      <c r="H1196" s="158">
        <v>4.0503</v>
      </c>
      <c r="I1196" s="158">
        <v>3.8601000000000001</v>
      </c>
      <c r="J1196" s="158">
        <v>4.4118000000000004</v>
      </c>
      <c r="K1196" s="158">
        <v>4.0967000000000002</v>
      </c>
      <c r="L1196" s="158">
        <v>3.9691000000000001</v>
      </c>
      <c r="M1196" s="158">
        <v>4.0029000000000003</v>
      </c>
      <c r="N1196" s="158">
        <v>3.9716999999999998</v>
      </c>
      <c r="O1196" s="158"/>
      <c r="P1196" s="158"/>
      <c r="Q1196" s="158">
        <v>4.3011999999999997</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44773</v>
      </c>
      <c r="E1197" s="158">
        <v>10.823</v>
      </c>
      <c r="F1197" s="158">
        <v>5.0601000000000003</v>
      </c>
      <c r="G1197" s="158">
        <v>5.1733000000000002</v>
      </c>
      <c r="H1197" s="158">
        <v>4.0500999999999996</v>
      </c>
      <c r="I1197" s="158">
        <v>3.8599000000000001</v>
      </c>
      <c r="J1197" s="158">
        <v>4.4115000000000002</v>
      </c>
      <c r="K1197" s="158">
        <v>4.0964999999999998</v>
      </c>
      <c r="L1197" s="158">
        <v>3.9689000000000001</v>
      </c>
      <c r="M1197" s="158">
        <v>4.0026999999999999</v>
      </c>
      <c r="N1197" s="158">
        <v>3.9723999999999999</v>
      </c>
      <c r="O1197" s="158"/>
      <c r="P1197" s="158"/>
      <c r="Q1197" s="158">
        <v>4.3042999999999996</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44773</v>
      </c>
      <c r="E1198" s="158">
        <v>10.8224</v>
      </c>
      <c r="F1198" s="158">
        <v>5.0603999999999996</v>
      </c>
      <c r="G1198" s="158">
        <v>5.1736000000000004</v>
      </c>
      <c r="H1198" s="158">
        <v>4.0986000000000002</v>
      </c>
      <c r="I1198" s="158">
        <v>3.8601000000000001</v>
      </c>
      <c r="J1198" s="158">
        <v>4.4118000000000004</v>
      </c>
      <c r="K1198" s="158">
        <v>4.0967000000000002</v>
      </c>
      <c r="L1198" s="158">
        <v>3.9691000000000001</v>
      </c>
      <c r="M1198" s="158">
        <v>4.0029000000000003</v>
      </c>
      <c r="N1198" s="158">
        <v>3.9727000000000001</v>
      </c>
      <c r="O1198" s="158"/>
      <c r="P1198" s="158"/>
      <c r="Q1198" s="158">
        <v>4.3011999999999997</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44773</v>
      </c>
      <c r="E1199" s="158">
        <v>10.8277</v>
      </c>
      <c r="F1199" s="158">
        <v>5.2264999999999997</v>
      </c>
      <c r="G1199" s="158">
        <v>5.2835000000000001</v>
      </c>
      <c r="H1199" s="158">
        <v>4.1448</v>
      </c>
      <c r="I1199" s="158">
        <v>3.9306999999999999</v>
      </c>
      <c r="J1199" s="158">
        <v>4.3986999999999998</v>
      </c>
      <c r="K1199" s="158">
        <v>4.0910000000000002</v>
      </c>
      <c r="L1199" s="158">
        <v>4.0038999999999998</v>
      </c>
      <c r="M1199" s="158">
        <v>4.0336999999999996</v>
      </c>
      <c r="N1199" s="158">
        <v>4.0075000000000003</v>
      </c>
      <c r="O1199" s="158"/>
      <c r="P1199" s="158"/>
      <c r="Q1199" s="158">
        <v>4.3284000000000002</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44773</v>
      </c>
      <c r="E1200" s="158">
        <v>34.156399999999998</v>
      </c>
      <c r="F1200" s="158">
        <v>5.0773000000000001</v>
      </c>
      <c r="G1200" s="158">
        <v>5.1672000000000002</v>
      </c>
      <c r="H1200" s="158">
        <v>4.0945</v>
      </c>
      <c r="I1200" s="158">
        <v>3.8833000000000002</v>
      </c>
      <c r="J1200" s="158">
        <v>4.4394</v>
      </c>
      <c r="K1200" s="158">
        <v>4.1254999999999997</v>
      </c>
      <c r="L1200" s="158">
        <v>3.9986000000000002</v>
      </c>
      <c r="M1200" s="158">
        <v>4.0345000000000004</v>
      </c>
      <c r="N1200" s="158">
        <v>3.9275000000000002</v>
      </c>
      <c r="O1200" s="158">
        <v>4.6477000000000004</v>
      </c>
      <c r="P1200" s="158">
        <v>5.63</v>
      </c>
      <c r="Q1200" s="158">
        <v>7.5639000000000003</v>
      </c>
      <c r="R1200" s="158">
        <v>4.1104000000000003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44773</v>
      </c>
      <c r="E1201" s="158">
        <v>34.789400000000001</v>
      </c>
      <c r="F1201" s="158">
        <v>5.4047999999999998</v>
      </c>
      <c r="G1201" s="158">
        <v>5.4581</v>
      </c>
      <c r="H1201" s="158">
        <v>4.3651999999999997</v>
      </c>
      <c r="I1201" s="158">
        <v>4.1508000000000003</v>
      </c>
      <c r="J1201" s="158">
        <v>4.6924999999999999</v>
      </c>
      <c r="K1201" s="158">
        <v>4.3815999999999997</v>
      </c>
      <c r="L1201" s="158">
        <v>4.2557</v>
      </c>
      <c r="M1201" s="158">
        <v>4.2934000000000001</v>
      </c>
      <c r="N1201" s="158">
        <v>4.2042000000000002</v>
      </c>
      <c r="O1201" s="158">
        <v>4.984</v>
      </c>
      <c r="P1201" s="158">
        <v>5.9222000000000001</v>
      </c>
      <c r="Q1201" s="158">
        <v>7.3011999999999997</v>
      </c>
      <c r="R1201" s="158">
        <v>4.431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44773</v>
      </c>
      <c r="E1202" s="158">
        <v>29.089200000000002</v>
      </c>
      <c r="F1202" s="158">
        <v>5.2708000000000004</v>
      </c>
      <c r="G1202" s="158">
        <v>5.2304000000000004</v>
      </c>
      <c r="H1202" s="158">
        <v>4.0721999999999996</v>
      </c>
      <c r="I1202" s="158">
        <v>4.0124000000000004</v>
      </c>
      <c r="J1202" s="158">
        <v>4.3551000000000002</v>
      </c>
      <c r="K1202" s="158">
        <v>4.1174999999999997</v>
      </c>
      <c r="L1202" s="158">
        <v>3.8784000000000001</v>
      </c>
      <c r="M1202" s="158">
        <v>3.7162999999999999</v>
      </c>
      <c r="N1202" s="158">
        <v>3.5958999999999999</v>
      </c>
      <c r="O1202" s="158">
        <v>3.7635999999999998</v>
      </c>
      <c r="P1202" s="158">
        <v>4.8409000000000004</v>
      </c>
      <c r="Q1202" s="158">
        <v>6.7590000000000003</v>
      </c>
      <c r="R1202" s="158">
        <v>3.3628</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44773</v>
      </c>
      <c r="E1203" s="158">
        <v>28.970400000000001</v>
      </c>
      <c r="F1203" s="158">
        <v>5.1662999999999997</v>
      </c>
      <c r="G1203" s="158">
        <v>5.1257999999999999</v>
      </c>
      <c r="H1203" s="158">
        <v>3.9447000000000001</v>
      </c>
      <c r="I1203" s="158">
        <v>3.9024999999999999</v>
      </c>
      <c r="J1203" s="158">
        <v>4.2542999999999997</v>
      </c>
      <c r="K1203" s="158">
        <v>4.0157999999999996</v>
      </c>
      <c r="L1203" s="158">
        <v>3.7759999999999998</v>
      </c>
      <c r="M1203" s="158">
        <v>3.6135999999999999</v>
      </c>
      <c r="N1203" s="158">
        <v>3.492</v>
      </c>
      <c r="O1203" s="158">
        <v>3.6669</v>
      </c>
      <c r="P1203" s="158">
        <v>4.7592999999999996</v>
      </c>
      <c r="Q1203" s="158">
        <v>6.6962999999999999</v>
      </c>
      <c r="R1203" s="158">
        <v>3.2595000000000001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44773</v>
      </c>
      <c r="E1204" s="158">
        <v>3379.2930000000001</v>
      </c>
      <c r="F1204" s="158">
        <v>5.4272999999999998</v>
      </c>
      <c r="G1204" s="158">
        <v>5.4610000000000003</v>
      </c>
      <c r="H1204" s="158">
        <v>4.2926000000000002</v>
      </c>
      <c r="I1204" s="158">
        <v>4.1562999999999999</v>
      </c>
      <c r="J1204" s="158">
        <v>4.5930999999999997</v>
      </c>
      <c r="K1204" s="158">
        <v>4.3278999999999996</v>
      </c>
      <c r="L1204" s="158">
        <v>4.0175999999999998</v>
      </c>
      <c r="M1204" s="158">
        <v>3.8948999999999998</v>
      </c>
      <c r="N1204" s="158">
        <v>3.7509000000000001</v>
      </c>
      <c r="O1204" s="158">
        <v>4.0937999999999999</v>
      </c>
      <c r="P1204" s="158">
        <v>5.3174999999999999</v>
      </c>
      <c r="Q1204" s="158">
        <v>6.7573999999999996</v>
      </c>
      <c r="R1204" s="158">
        <v>3.5145</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44773</v>
      </c>
      <c r="E1205" s="158">
        <v>3387.2314999999999</v>
      </c>
      <c r="F1205" s="158">
        <v>5.3239999999999998</v>
      </c>
      <c r="G1205" s="158">
        <v>5.3586</v>
      </c>
      <c r="H1205" s="158">
        <v>4.1908000000000003</v>
      </c>
      <c r="I1205" s="158">
        <v>4.0547000000000004</v>
      </c>
      <c r="J1205" s="158">
        <v>4.4916</v>
      </c>
      <c r="K1205" s="158">
        <v>4.226</v>
      </c>
      <c r="L1205" s="158">
        <v>3.9154</v>
      </c>
      <c r="M1205" s="158">
        <v>3.7923</v>
      </c>
      <c r="N1205" s="158">
        <v>3.6476999999999999</v>
      </c>
      <c r="O1205" s="158">
        <v>4.0052000000000003</v>
      </c>
      <c r="P1205" s="158">
        <v>5.2287999999999997</v>
      </c>
      <c r="Q1205" s="158">
        <v>6.7401</v>
      </c>
      <c r="R1205" s="158">
        <v>3.4205000000000001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44773</v>
      </c>
      <c r="E1206" s="158">
        <v>3355.5221000000001</v>
      </c>
      <c r="F1206" s="158">
        <v>5.3274999999999997</v>
      </c>
      <c r="G1206" s="158">
        <v>5.3609999999999998</v>
      </c>
      <c r="H1206" s="158">
        <v>4.1925999999999997</v>
      </c>
      <c r="I1206" s="158">
        <v>4.056</v>
      </c>
      <c r="J1206" s="158">
        <v>4.4915000000000003</v>
      </c>
      <c r="K1206" s="158">
        <v>4.2266000000000004</v>
      </c>
      <c r="L1206" s="158">
        <v>3.9157000000000002</v>
      </c>
      <c r="M1206" s="158">
        <v>3.7925</v>
      </c>
      <c r="N1206" s="158">
        <v>3.6475</v>
      </c>
      <c r="O1206" s="158">
        <v>4.0046999999999997</v>
      </c>
      <c r="P1206" s="158">
        <v>5.2279</v>
      </c>
      <c r="Q1206" s="158">
        <v>6.6733000000000002</v>
      </c>
      <c r="R1206" s="158">
        <v>3.4201000000000001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44773</v>
      </c>
      <c r="E1207" s="158">
        <v>3026.9928</v>
      </c>
      <c r="F1207" s="158">
        <v>5.4781000000000004</v>
      </c>
      <c r="G1207" s="158">
        <v>5.6375000000000002</v>
      </c>
      <c r="H1207" s="158">
        <v>4.1806000000000001</v>
      </c>
      <c r="I1207" s="158">
        <v>4.0815999999999999</v>
      </c>
      <c r="J1207" s="158">
        <v>4.5717999999999996</v>
      </c>
      <c r="K1207" s="158">
        <v>4.3108000000000004</v>
      </c>
      <c r="L1207" s="158">
        <v>3.9864000000000002</v>
      </c>
      <c r="M1207" s="158">
        <v>3.7862</v>
      </c>
      <c r="N1207" s="158">
        <v>3.6305000000000001</v>
      </c>
      <c r="O1207" s="158">
        <v>3.8298999999999999</v>
      </c>
      <c r="P1207" s="158">
        <v>3.2315999999999998</v>
      </c>
      <c r="Q1207" s="158">
        <v>6.3723999999999998</v>
      </c>
      <c r="R1207" s="158">
        <v>3.3738000000000001</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44773</v>
      </c>
      <c r="E1208" s="158">
        <v>3049.36688</v>
      </c>
      <c r="F1208" s="158">
        <v>5.5892999999999997</v>
      </c>
      <c r="G1208" s="158">
        <v>5.7474999999999996</v>
      </c>
      <c r="H1208" s="158">
        <v>4.2907000000000002</v>
      </c>
      <c r="I1208" s="158">
        <v>4.1917</v>
      </c>
      <c r="J1208" s="158">
        <v>4.6822999999999997</v>
      </c>
      <c r="K1208" s="158">
        <v>4.4682000000000004</v>
      </c>
      <c r="L1208" s="158">
        <v>4.1223000000000001</v>
      </c>
      <c r="M1208" s="158">
        <v>3.9094000000000002</v>
      </c>
      <c r="N1208" s="158">
        <v>3.7443</v>
      </c>
      <c r="O1208" s="158">
        <v>3.9077000000000002</v>
      </c>
      <c r="P1208" s="158">
        <v>3.3079999999999998</v>
      </c>
      <c r="Q1208" s="158">
        <v>5.7339000000000002</v>
      </c>
      <c r="R1208" s="158">
        <v>3.4729000000000001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44773</v>
      </c>
      <c r="E1212" s="158">
        <v>3406.6605</v>
      </c>
      <c r="F1212" s="158">
        <v>5.4082999999999997</v>
      </c>
      <c r="G1212" s="158">
        <v>5.3845000000000001</v>
      </c>
      <c r="H1212" s="158">
        <v>3.9906000000000001</v>
      </c>
      <c r="I1212" s="158">
        <v>3.8256000000000001</v>
      </c>
      <c r="J1212" s="158">
        <v>4.4279999999999999</v>
      </c>
      <c r="K1212" s="158">
        <v>4.2644000000000002</v>
      </c>
      <c r="L1212" s="158">
        <v>4.0354000000000001</v>
      </c>
      <c r="M1212" s="158">
        <v>3.9129</v>
      </c>
      <c r="N1212" s="158">
        <v>3.7505000000000002</v>
      </c>
      <c r="O1212" s="158">
        <v>4.1543000000000001</v>
      </c>
      <c r="P1212" s="158">
        <v>5.3910999999999998</v>
      </c>
      <c r="Q1212" s="158">
        <v>6.8475999999999999</v>
      </c>
      <c r="R1212" s="158">
        <v>3.5198999999999998</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44773</v>
      </c>
      <c r="E1213" s="158">
        <v>3377.5765999999999</v>
      </c>
      <c r="F1213" s="158">
        <v>5.2927</v>
      </c>
      <c r="G1213" s="158">
        <v>5.2633000000000001</v>
      </c>
      <c r="H1213" s="158">
        <v>3.8679000000000001</v>
      </c>
      <c r="I1213" s="158">
        <v>3.7046999999999999</v>
      </c>
      <c r="J1213" s="158">
        <v>4.3091999999999997</v>
      </c>
      <c r="K1213" s="158">
        <v>4.1452999999999998</v>
      </c>
      <c r="L1213" s="158">
        <v>3.9192999999999998</v>
      </c>
      <c r="M1213" s="158">
        <v>3.7968999999999999</v>
      </c>
      <c r="N1213" s="158">
        <v>3.6322999999999999</v>
      </c>
      <c r="O1213" s="158">
        <v>4.0326000000000004</v>
      </c>
      <c r="P1213" s="158">
        <v>5.2903000000000002</v>
      </c>
      <c r="Q1213" s="158">
        <v>7.0267999999999997</v>
      </c>
      <c r="R1213" s="158">
        <v>3.4016000000000002</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44771</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44773</v>
      </c>
      <c r="E1218" s="158">
        <v>1046.5917999999999</v>
      </c>
      <c r="F1218" s="158">
        <v>5.3287000000000004</v>
      </c>
      <c r="G1218" s="158">
        <v>5.1787999999999998</v>
      </c>
      <c r="H1218" s="158">
        <v>4.4997999999999996</v>
      </c>
      <c r="I1218" s="158">
        <v>4.4166999999999996</v>
      </c>
      <c r="J1218" s="158">
        <v>4.7541000000000002</v>
      </c>
      <c r="K1218" s="158">
        <v>4.4215999999999998</v>
      </c>
      <c r="L1218" s="158">
        <v>4.0559000000000003</v>
      </c>
      <c r="M1218" s="158">
        <v>3.8757999999999999</v>
      </c>
      <c r="N1218" s="158">
        <v>3.7275999999999998</v>
      </c>
      <c r="O1218" s="158"/>
      <c r="P1218" s="158"/>
      <c r="Q1218" s="158">
        <v>3.6472000000000002</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44773</v>
      </c>
      <c r="E1219" s="158">
        <v>1044.5889</v>
      </c>
      <c r="F1219" s="158">
        <v>5.1780999999999997</v>
      </c>
      <c r="G1219" s="158">
        <v>5.0290999999999997</v>
      </c>
      <c r="H1219" s="158">
        <v>4.3498999999999999</v>
      </c>
      <c r="I1219" s="158">
        <v>4.2656000000000001</v>
      </c>
      <c r="J1219" s="158">
        <v>4.6037999999999997</v>
      </c>
      <c r="K1219" s="158">
        <v>4.2698</v>
      </c>
      <c r="L1219" s="158">
        <v>3.9028</v>
      </c>
      <c r="M1219" s="158">
        <v>3.7214999999999998</v>
      </c>
      <c r="N1219" s="158">
        <v>3.5720000000000001</v>
      </c>
      <c r="O1219" s="158"/>
      <c r="P1219" s="158"/>
      <c r="Q1219" s="158">
        <v>3.4910999999999999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44773</v>
      </c>
      <c r="E1220" s="158">
        <v>2060.6291000000001</v>
      </c>
      <c r="F1220" s="158">
        <v>5.4263000000000003</v>
      </c>
      <c r="G1220" s="158">
        <v>5.2175000000000002</v>
      </c>
      <c r="H1220" s="158">
        <v>3.9885000000000002</v>
      </c>
      <c r="I1220" s="158">
        <v>3.9441000000000002</v>
      </c>
      <c r="J1220" s="158">
        <v>4.5373000000000001</v>
      </c>
      <c r="K1220" s="158">
        <v>4.2961</v>
      </c>
      <c r="L1220" s="158">
        <v>3.9706000000000001</v>
      </c>
      <c r="M1220" s="158">
        <v>3.8195999999999999</v>
      </c>
      <c r="N1220" s="158">
        <v>3.6774</v>
      </c>
      <c r="O1220" s="158">
        <v>4.0547000000000004</v>
      </c>
      <c r="P1220" s="158">
        <v>4.5021000000000004</v>
      </c>
      <c r="Q1220" s="158">
        <v>6.7073</v>
      </c>
      <c r="R1220" s="158">
        <v>3.4527999999999999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44773</v>
      </c>
      <c r="E1221" s="158">
        <v>2079.9503</v>
      </c>
      <c r="F1221" s="158">
        <v>5.5269000000000004</v>
      </c>
      <c r="G1221" s="158">
        <v>5.3182999999999998</v>
      </c>
      <c r="H1221" s="158">
        <v>4.0884999999999998</v>
      </c>
      <c r="I1221" s="158">
        <v>4.0438999999999998</v>
      </c>
      <c r="J1221" s="158">
        <v>4.6375999999999999</v>
      </c>
      <c r="K1221" s="158">
        <v>4.3973000000000004</v>
      </c>
      <c r="L1221" s="158">
        <v>4.0726000000000004</v>
      </c>
      <c r="M1221" s="158">
        <v>3.9226000000000001</v>
      </c>
      <c r="N1221" s="158">
        <v>3.7787999999999999</v>
      </c>
      <c r="O1221" s="158">
        <v>4.1551</v>
      </c>
      <c r="P1221" s="158">
        <v>4.6032999999999999</v>
      </c>
      <c r="Q1221" s="158">
        <v>6.37</v>
      </c>
      <c r="R1221" s="158">
        <v>3.5508999999999999</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44773</v>
      </c>
      <c r="E1222" s="158">
        <v>3537.2732999999998</v>
      </c>
      <c r="F1222" s="158">
        <v>5.4985999999999997</v>
      </c>
      <c r="G1222" s="158">
        <v>5.4189999999999996</v>
      </c>
      <c r="H1222" s="158">
        <v>4.2884000000000002</v>
      </c>
      <c r="I1222" s="158">
        <v>4.2016999999999998</v>
      </c>
      <c r="J1222" s="158">
        <v>4.6935000000000002</v>
      </c>
      <c r="K1222" s="158">
        <v>4.4036999999999997</v>
      </c>
      <c r="L1222" s="158">
        <v>4.0826000000000002</v>
      </c>
      <c r="M1222" s="158">
        <v>3.9447000000000001</v>
      </c>
      <c r="N1222" s="158">
        <v>3.7932999999999999</v>
      </c>
      <c r="O1222" s="158">
        <v>4.1207000000000003</v>
      </c>
      <c r="P1222" s="158">
        <v>5.3756000000000004</v>
      </c>
      <c r="Q1222" s="158">
        <v>6.7923999999999998</v>
      </c>
      <c r="R1222" s="158">
        <v>3.5478000000000001</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44773</v>
      </c>
      <c r="E1223" s="158">
        <v>3226.7474999999999</v>
      </c>
      <c r="F1223" s="158">
        <v>4.8726000000000003</v>
      </c>
      <c r="G1223" s="158">
        <v>4.7930999999999999</v>
      </c>
      <c r="H1223" s="158">
        <v>3.6621000000000001</v>
      </c>
      <c r="I1223" s="158">
        <v>3.5749</v>
      </c>
      <c r="J1223" s="158">
        <v>4.0654000000000003</v>
      </c>
      <c r="K1223" s="158">
        <v>3.7658</v>
      </c>
      <c r="L1223" s="158">
        <v>3.4378000000000002</v>
      </c>
      <c r="M1223" s="158">
        <v>3.2913999999999999</v>
      </c>
      <c r="N1223" s="158">
        <v>3.1334</v>
      </c>
      <c r="O1223" s="158">
        <v>3.4733999999999998</v>
      </c>
      <c r="P1223" s="158">
        <v>4.7027999999999999</v>
      </c>
      <c r="Q1223" s="158">
        <v>6.3212000000000002</v>
      </c>
      <c r="R1223" s="158">
        <v>2.9005999999999998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44773</v>
      </c>
      <c r="E1224" s="158">
        <v>3514.5522999999998</v>
      </c>
      <c r="F1224" s="158">
        <v>5.4085000000000001</v>
      </c>
      <c r="G1224" s="158">
        <v>5.3289999999999997</v>
      </c>
      <c r="H1224" s="158">
        <v>4.1982999999999997</v>
      </c>
      <c r="I1224" s="158">
        <v>4.1115000000000004</v>
      </c>
      <c r="J1224" s="158">
        <v>4.6031000000000004</v>
      </c>
      <c r="K1224" s="158">
        <v>4.3075000000000001</v>
      </c>
      <c r="L1224" s="158">
        <v>3.9836999999999998</v>
      </c>
      <c r="M1224" s="158">
        <v>3.8437999999999999</v>
      </c>
      <c r="N1224" s="158">
        <v>3.6911</v>
      </c>
      <c r="O1224" s="158">
        <v>4.0270000000000001</v>
      </c>
      <c r="P1224" s="158">
        <v>5.2953000000000001</v>
      </c>
      <c r="Q1224" s="158">
        <v>6.8440000000000003</v>
      </c>
      <c r="R1224" s="158">
        <v>3.4550999999999998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44773</v>
      </c>
      <c r="E1225" s="158">
        <v>1160.7719999999999</v>
      </c>
      <c r="F1225" s="158">
        <v>5.6821999999999999</v>
      </c>
      <c r="G1225" s="158">
        <v>4.5769000000000002</v>
      </c>
      <c r="H1225" s="158">
        <v>4.0091000000000001</v>
      </c>
      <c r="I1225" s="158">
        <v>3.9340000000000002</v>
      </c>
      <c r="J1225" s="158">
        <v>4.3472999999999997</v>
      </c>
      <c r="K1225" s="158">
        <v>4.0164999999999997</v>
      </c>
      <c r="L1225" s="158">
        <v>3.6471</v>
      </c>
      <c r="M1225" s="158">
        <v>3.4931000000000001</v>
      </c>
      <c r="N1225" s="158">
        <v>3.3458999999999999</v>
      </c>
      <c r="O1225" s="158">
        <v>3.7444000000000002</v>
      </c>
      <c r="P1225" s="158"/>
      <c r="Q1225" s="158">
        <v>4.2944000000000004</v>
      </c>
      <c r="R1225" s="158">
        <v>3.1861000000000002</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44773</v>
      </c>
      <c r="E1226" s="158">
        <v>1157.2551000000001</v>
      </c>
      <c r="F1226" s="158">
        <v>5.5606</v>
      </c>
      <c r="G1226" s="158">
        <v>4.4561999999999999</v>
      </c>
      <c r="H1226" s="158">
        <v>3.8868</v>
      </c>
      <c r="I1226" s="158">
        <v>3.8121999999999998</v>
      </c>
      <c r="J1226" s="158">
        <v>4.2259000000000002</v>
      </c>
      <c r="K1226" s="158">
        <v>3.8948999999999998</v>
      </c>
      <c r="L1226" s="158">
        <v>3.5244</v>
      </c>
      <c r="M1226" s="158">
        <v>3.3805999999999998</v>
      </c>
      <c r="N1226" s="158">
        <v>3.2404000000000002</v>
      </c>
      <c r="O1226" s="158">
        <v>3.6545000000000001</v>
      </c>
      <c r="P1226" s="158"/>
      <c r="Q1226" s="158">
        <v>4.2050999999999998</v>
      </c>
      <c r="R1226" s="158">
        <v>3.0922999999999998</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5.1317375000000007</v>
      </c>
      <c r="G1227" s="160">
        <v>5.108352083333334</v>
      </c>
      <c r="H1227" s="160">
        <v>3.9524416666666675</v>
      </c>
      <c r="I1227" s="160">
        <v>3.831157291666667</v>
      </c>
      <c r="J1227" s="160">
        <v>4.3053895833333344</v>
      </c>
      <c r="K1227" s="160">
        <v>4.0668979166666679</v>
      </c>
      <c r="L1227" s="160">
        <v>3.7775166666666684</v>
      </c>
      <c r="M1227" s="160">
        <v>3.645972916666667</v>
      </c>
      <c r="N1227" s="160">
        <v>3.5031927083333319</v>
      </c>
      <c r="O1227" s="160">
        <v>3.9050701149425282</v>
      </c>
      <c r="P1227" s="160">
        <v>5.1014076923076903</v>
      </c>
      <c r="Q1227" s="160">
        <v>6.0016010416666683</v>
      </c>
      <c r="R1227" s="160">
        <v>3.2565477777777776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5.4084000000000003</v>
      </c>
      <c r="G1228" s="160">
        <v>5.3667999999999996</v>
      </c>
      <c r="H1228" s="160">
        <v>4.0947499999999994</v>
      </c>
      <c r="I1228" s="160">
        <v>3.9990499999999995</v>
      </c>
      <c r="J1228" s="160">
        <v>4.5220000000000002</v>
      </c>
      <c r="K1228" s="160">
        <v>4.2961999999999998</v>
      </c>
      <c r="L1228" s="160">
        <v>3.9882</v>
      </c>
      <c r="M1228" s="160">
        <v>3.8400999999999996</v>
      </c>
      <c r="N1228" s="160">
        <v>3.681</v>
      </c>
      <c r="O1228" s="160">
        <v>4.0225</v>
      </c>
      <c r="P1228" s="160">
        <v>5.2829499999999996</v>
      </c>
      <c r="Q1228" s="160">
        <v>6.7582000000000004</v>
      </c>
      <c r="R1228" s="160">
        <v>3.4352999999999998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44771</v>
      </c>
      <c r="E1231" s="158">
        <v>71.182699999999997</v>
      </c>
      <c r="F1231" s="158">
        <v>66.421199999999999</v>
      </c>
      <c r="G1231" s="158">
        <v>47.151299999999999</v>
      </c>
      <c r="H1231" s="158">
        <v>34.056199999999997</v>
      </c>
      <c r="I1231" s="158">
        <v>24.9331</v>
      </c>
      <c r="J1231" s="158">
        <v>16.313199999999998</v>
      </c>
      <c r="K1231" s="158">
        <v>0.44280000000000003</v>
      </c>
      <c r="L1231" s="158">
        <v>0.72640000000000005</v>
      </c>
      <c r="M1231" s="158">
        <v>-1.4401999999999999</v>
      </c>
      <c r="N1231" s="158">
        <v>0.1545</v>
      </c>
      <c r="O1231" s="158">
        <v>3.7113999999999998</v>
      </c>
      <c r="P1231" s="158">
        <v>5.3742000000000001</v>
      </c>
      <c r="Q1231" s="158">
        <v>8.4952000000000005</v>
      </c>
      <c r="R1231" s="158">
        <v>0.32850000000000001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44771</v>
      </c>
      <c r="E1232" s="158">
        <v>76.704300000000003</v>
      </c>
      <c r="F1232" s="158">
        <v>67.027799999999999</v>
      </c>
      <c r="G1232" s="158">
        <v>47.7562</v>
      </c>
      <c r="H1232" s="158">
        <v>34.667200000000001</v>
      </c>
      <c r="I1232" s="158">
        <v>25.539400000000001</v>
      </c>
      <c r="J1232" s="158">
        <v>16.921900000000001</v>
      </c>
      <c r="K1232" s="158">
        <v>1.0444</v>
      </c>
      <c r="L1232" s="158">
        <v>1.3299000000000001</v>
      </c>
      <c r="M1232" s="158">
        <v>-0.84519999999999995</v>
      </c>
      <c r="N1232" s="158">
        <v>0.75729999999999997</v>
      </c>
      <c r="O1232" s="158">
        <v>4.2919</v>
      </c>
      <c r="P1232" s="158">
        <v>5.9947999999999997</v>
      </c>
      <c r="Q1232" s="158">
        <v>8.0841999999999992</v>
      </c>
      <c r="R1232" s="158">
        <v>0.93240000000000001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44771</v>
      </c>
      <c r="E1233" s="158">
        <v>13.7698</v>
      </c>
      <c r="F1233" s="158">
        <v>41.663899999999998</v>
      </c>
      <c r="G1233" s="158">
        <v>20.090299999999999</v>
      </c>
      <c r="H1233" s="158">
        <v>27.101800000000001</v>
      </c>
      <c r="I1233" s="158">
        <v>17.3827</v>
      </c>
      <c r="J1233" s="158">
        <v>13.7971</v>
      </c>
      <c r="K1233" s="158">
        <v>-3.6168999999999998</v>
      </c>
      <c r="L1233" s="158">
        <v>-0.44180000000000003</v>
      </c>
      <c r="M1233" s="158">
        <v>-1.4436</v>
      </c>
      <c r="N1233" s="158">
        <v>1.3050999999999999</v>
      </c>
      <c r="O1233" s="158">
        <v>3.7965</v>
      </c>
      <c r="P1233" s="158"/>
      <c r="Q1233" s="158">
        <v>8.1858000000000004</v>
      </c>
      <c r="R1233" s="158">
        <v>-0.1905</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44771</v>
      </c>
      <c r="E1234" s="158">
        <v>13.949</v>
      </c>
      <c r="F1234" s="158">
        <v>41.914900000000003</v>
      </c>
      <c r="G1234" s="158">
        <v>20.3568</v>
      </c>
      <c r="H1234" s="158">
        <v>27.393999999999998</v>
      </c>
      <c r="I1234" s="158">
        <v>17.650400000000001</v>
      </c>
      <c r="J1234" s="158">
        <v>14.072900000000001</v>
      </c>
      <c r="K1234" s="158">
        <v>-3.3448000000000002</v>
      </c>
      <c r="L1234" s="158">
        <v>-0.115</v>
      </c>
      <c r="M1234" s="158">
        <v>-1.1337999999999999</v>
      </c>
      <c r="N1234" s="158">
        <v>1.6121000000000001</v>
      </c>
      <c r="O1234" s="158">
        <v>4.1195000000000004</v>
      </c>
      <c r="P1234" s="158"/>
      <c r="Q1234" s="158">
        <v>8.5304000000000002</v>
      </c>
      <c r="R1234" s="158">
        <v>0.11600000000000001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54.256950000000003</v>
      </c>
      <c r="G1235" s="160">
        <v>33.838650000000001</v>
      </c>
      <c r="H1235" s="160">
        <v>30.8048</v>
      </c>
      <c r="I1235" s="160">
        <v>21.3764</v>
      </c>
      <c r="J1235" s="160">
        <v>15.276275000000002</v>
      </c>
      <c r="K1235" s="160">
        <v>-1.368625</v>
      </c>
      <c r="L1235" s="160">
        <v>0.37487500000000007</v>
      </c>
      <c r="M1235" s="160">
        <v>-1.2157</v>
      </c>
      <c r="N1235" s="160">
        <v>0.95724999999999993</v>
      </c>
      <c r="O1235" s="160">
        <v>3.9798249999999999</v>
      </c>
      <c r="P1235" s="160">
        <v>5.6844999999999999</v>
      </c>
      <c r="Q1235" s="160">
        <v>8.3239000000000001</v>
      </c>
      <c r="R1235" s="160">
        <v>0.29659999999999997</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54.168050000000001</v>
      </c>
      <c r="G1236" s="160">
        <v>33.754049999999999</v>
      </c>
      <c r="H1236" s="160">
        <v>30.725099999999998</v>
      </c>
      <c r="I1236" s="160">
        <v>21.29175</v>
      </c>
      <c r="J1236" s="160">
        <v>15.193049999999999</v>
      </c>
      <c r="K1236" s="160">
        <v>-1.4510000000000001</v>
      </c>
      <c r="L1236" s="160">
        <v>0.30570000000000003</v>
      </c>
      <c r="M1236" s="160">
        <v>-1.2869999999999999</v>
      </c>
      <c r="N1236" s="160">
        <v>1.0311999999999999</v>
      </c>
      <c r="O1236" s="160">
        <v>3.9580000000000002</v>
      </c>
      <c r="P1236" s="160">
        <v>5.6844999999999999</v>
      </c>
      <c r="Q1236" s="160">
        <v>8.3405000000000005</v>
      </c>
      <c r="R1236" s="160">
        <v>0.22225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44771</v>
      </c>
      <c r="E1239" s="158">
        <v>540.79269999999997</v>
      </c>
      <c r="F1239" s="158">
        <v>9.5258000000000003</v>
      </c>
      <c r="G1239" s="158">
        <v>7.4805999999999999</v>
      </c>
      <c r="H1239" s="158">
        <v>5.5162000000000004</v>
      </c>
      <c r="I1239" s="158">
        <v>4.0374999999999996</v>
      </c>
      <c r="J1239" s="158">
        <v>6.7354000000000003</v>
      </c>
      <c r="K1239" s="158">
        <v>2.8586999999999998</v>
      </c>
      <c r="L1239" s="158">
        <v>3.3422000000000001</v>
      </c>
      <c r="M1239" s="158">
        <v>3.3117999999999999</v>
      </c>
      <c r="N1239" s="158">
        <v>3.2841</v>
      </c>
      <c r="O1239" s="158">
        <v>5.4625000000000004</v>
      </c>
      <c r="P1239" s="158">
        <v>6.1102999999999996</v>
      </c>
      <c r="Q1239" s="158">
        <v>7.2160000000000002</v>
      </c>
      <c r="R1239" s="158">
        <v>3.9651000000000001</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44771</v>
      </c>
      <c r="E1240" s="158">
        <v>585.18910000000005</v>
      </c>
      <c r="F1240" s="158">
        <v>10.3569</v>
      </c>
      <c r="G1240" s="158">
        <v>8.3095999999999997</v>
      </c>
      <c r="H1240" s="158">
        <v>6.3475000000000001</v>
      </c>
      <c r="I1240" s="158">
        <v>4.8711000000000002</v>
      </c>
      <c r="J1240" s="158">
        <v>7.5716999999999999</v>
      </c>
      <c r="K1240" s="158">
        <v>3.6959</v>
      </c>
      <c r="L1240" s="158">
        <v>4.1877000000000004</v>
      </c>
      <c r="M1240" s="158">
        <v>4.165</v>
      </c>
      <c r="N1240" s="158">
        <v>4.1451000000000002</v>
      </c>
      <c r="O1240" s="158">
        <v>6.3315999999999999</v>
      </c>
      <c r="P1240" s="158">
        <v>6.9904999999999999</v>
      </c>
      <c r="Q1240" s="158">
        <v>8.1026000000000007</v>
      </c>
      <c r="R1240" s="158">
        <v>4.8116000000000003</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44771</v>
      </c>
      <c r="E1241" s="158">
        <v>2616.4135000000001</v>
      </c>
      <c r="F1241" s="158">
        <v>10.0457</v>
      </c>
      <c r="G1241" s="158">
        <v>7.0382999999999996</v>
      </c>
      <c r="H1241" s="158">
        <v>5.1710000000000003</v>
      </c>
      <c r="I1241" s="158">
        <v>3.9965999999999999</v>
      </c>
      <c r="J1241" s="158">
        <v>6.8158000000000003</v>
      </c>
      <c r="K1241" s="158">
        <v>3.1351</v>
      </c>
      <c r="L1241" s="158">
        <v>3.6579000000000002</v>
      </c>
      <c r="M1241" s="158">
        <v>3.7806999999999999</v>
      </c>
      <c r="N1241" s="158">
        <v>3.7747999999999999</v>
      </c>
      <c r="O1241" s="158">
        <v>5.7965999999999998</v>
      </c>
      <c r="P1241" s="158">
        <v>6.6962000000000002</v>
      </c>
      <c r="Q1241" s="158">
        <v>7.7698999999999998</v>
      </c>
      <c r="R1241" s="158">
        <v>4.2732999999999999</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44771</v>
      </c>
      <c r="E1242" s="158">
        <v>2519.6761000000001</v>
      </c>
      <c r="F1242" s="158">
        <v>9.6720000000000006</v>
      </c>
      <c r="G1242" s="158">
        <v>6.6647999999999996</v>
      </c>
      <c r="H1242" s="158">
        <v>4.7973999999999997</v>
      </c>
      <c r="I1242" s="158">
        <v>3.6230000000000002</v>
      </c>
      <c r="J1242" s="158">
        <v>6.4414999999999996</v>
      </c>
      <c r="K1242" s="158">
        <v>2.7763</v>
      </c>
      <c r="L1242" s="158">
        <v>3.3140000000000001</v>
      </c>
      <c r="M1242" s="158">
        <v>3.4430000000000001</v>
      </c>
      <c r="N1242" s="158">
        <v>3.4411</v>
      </c>
      <c r="O1242" s="158">
        <v>5.4669999999999996</v>
      </c>
      <c r="P1242" s="158">
        <v>6.2962999999999996</v>
      </c>
      <c r="Q1242" s="158">
        <v>7.4801000000000002</v>
      </c>
      <c r="R1242" s="158">
        <v>3.9424000000000001</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44771</v>
      </c>
      <c r="E1243" s="158">
        <v>33.0687</v>
      </c>
      <c r="F1243" s="158">
        <v>8.6113999999999997</v>
      </c>
      <c r="G1243" s="158">
        <v>4.8216999999999999</v>
      </c>
      <c r="H1243" s="158">
        <v>3.8029000000000002</v>
      </c>
      <c r="I1243" s="158">
        <v>3.7345000000000002</v>
      </c>
      <c r="J1243" s="158">
        <v>6.4320000000000004</v>
      </c>
      <c r="K1243" s="158">
        <v>1.6564000000000001</v>
      </c>
      <c r="L1243" s="158">
        <v>2.427</v>
      </c>
      <c r="M1243" s="158">
        <v>2.6722999999999999</v>
      </c>
      <c r="N1243" s="158">
        <v>2.6315</v>
      </c>
      <c r="O1243" s="158">
        <v>5.0904999999999996</v>
      </c>
      <c r="P1243" s="158">
        <v>5.7046000000000001</v>
      </c>
      <c r="Q1243" s="158">
        <v>7.3872999999999998</v>
      </c>
      <c r="R1243" s="158">
        <v>3.4230999999999998</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44771</v>
      </c>
      <c r="E1244" s="158">
        <v>35.445399999999999</v>
      </c>
      <c r="F1244" s="158">
        <v>9.1670999999999996</v>
      </c>
      <c r="G1244" s="158">
        <v>5.4600999999999997</v>
      </c>
      <c r="H1244" s="158">
        <v>4.4169999999999998</v>
      </c>
      <c r="I1244" s="158">
        <v>4.4355000000000002</v>
      </c>
      <c r="J1244" s="158">
        <v>7.0983999999999998</v>
      </c>
      <c r="K1244" s="158">
        <v>2.3997000000000002</v>
      </c>
      <c r="L1244" s="158">
        <v>3.2614000000000001</v>
      </c>
      <c r="M1244" s="158">
        <v>3.5333000000000001</v>
      </c>
      <c r="N1244" s="158">
        <v>3.4904999999999999</v>
      </c>
      <c r="O1244" s="158">
        <v>5.9584000000000001</v>
      </c>
      <c r="P1244" s="158">
        <v>6.5255000000000001</v>
      </c>
      <c r="Q1244" s="158">
        <v>7.6776</v>
      </c>
      <c r="R1244" s="158">
        <v>4.2717000000000001</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44771</v>
      </c>
      <c r="E1249" s="158">
        <v>35.181199999999997</v>
      </c>
      <c r="F1249" s="158">
        <v>8.6132000000000009</v>
      </c>
      <c r="G1249" s="158">
        <v>3.5630999999999999</v>
      </c>
      <c r="H1249" s="158">
        <v>3.4704999999999999</v>
      </c>
      <c r="I1249" s="158">
        <v>3.7105999999999999</v>
      </c>
      <c r="J1249" s="158">
        <v>5.5132000000000003</v>
      </c>
      <c r="K1249" s="158">
        <v>2.8822000000000001</v>
      </c>
      <c r="L1249" s="158">
        <v>3.3504999999999998</v>
      </c>
      <c r="M1249" s="158">
        <v>3.4125000000000001</v>
      </c>
      <c r="N1249" s="158">
        <v>3.3418999999999999</v>
      </c>
      <c r="O1249" s="158">
        <v>5.0221999999999998</v>
      </c>
      <c r="P1249" s="158">
        <v>5.9745999999999997</v>
      </c>
      <c r="Q1249" s="158">
        <v>7.2884000000000002</v>
      </c>
      <c r="R1249" s="158">
        <v>3.6120999999999999</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44771</v>
      </c>
      <c r="E1250" s="158">
        <v>34.519100000000002</v>
      </c>
      <c r="F1250" s="158">
        <v>8.4610000000000003</v>
      </c>
      <c r="G1250" s="158">
        <v>3.3492999999999999</v>
      </c>
      <c r="H1250" s="158">
        <v>3.2195</v>
      </c>
      <c r="I1250" s="158">
        <v>3.4561999999999999</v>
      </c>
      <c r="J1250" s="158">
        <v>5.2637999999999998</v>
      </c>
      <c r="K1250" s="158">
        <v>2.6257000000000001</v>
      </c>
      <c r="L1250" s="158">
        <v>3.1025999999999998</v>
      </c>
      <c r="M1250" s="158">
        <v>3.1591</v>
      </c>
      <c r="N1250" s="158">
        <v>3.0815000000000001</v>
      </c>
      <c r="O1250" s="158">
        <v>4.7624000000000004</v>
      </c>
      <c r="P1250" s="158">
        <v>5.7293000000000003</v>
      </c>
      <c r="Q1250" s="158">
        <v>7.3738999999999999</v>
      </c>
      <c r="R1250" s="158">
        <v>3.3471000000000002</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44771</v>
      </c>
      <c r="E1251" s="158">
        <v>16.6236</v>
      </c>
      <c r="F1251" s="158">
        <v>9.4437999999999995</v>
      </c>
      <c r="G1251" s="158">
        <v>5.7847</v>
      </c>
      <c r="H1251" s="158">
        <v>4.4893000000000001</v>
      </c>
      <c r="I1251" s="158">
        <v>3.8323999999999998</v>
      </c>
      <c r="J1251" s="158">
        <v>5.8169000000000004</v>
      </c>
      <c r="K1251" s="158">
        <v>3.0928</v>
      </c>
      <c r="L1251" s="158">
        <v>3.5331999999999999</v>
      </c>
      <c r="M1251" s="158">
        <v>3.6452</v>
      </c>
      <c r="N1251" s="158">
        <v>3.5596000000000001</v>
      </c>
      <c r="O1251" s="158">
        <v>5.8192000000000004</v>
      </c>
      <c r="P1251" s="158">
        <v>6.3654000000000002</v>
      </c>
      <c r="Q1251" s="158">
        <v>7.1176000000000004</v>
      </c>
      <c r="R1251" s="158">
        <v>3.9683999999999999</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44771</v>
      </c>
      <c r="E1252" s="158">
        <v>16.245699999999999</v>
      </c>
      <c r="F1252" s="158">
        <v>9.2140000000000004</v>
      </c>
      <c r="G1252" s="158">
        <v>5.4695</v>
      </c>
      <c r="H1252" s="158">
        <v>4.1759000000000004</v>
      </c>
      <c r="I1252" s="158">
        <v>3.5192999999999999</v>
      </c>
      <c r="J1252" s="158">
        <v>5.5068999999999999</v>
      </c>
      <c r="K1252" s="158">
        <v>2.7793999999999999</v>
      </c>
      <c r="L1252" s="158">
        <v>3.2273999999999998</v>
      </c>
      <c r="M1252" s="158">
        <v>3.3386999999999998</v>
      </c>
      <c r="N1252" s="158">
        <v>3.2528000000000001</v>
      </c>
      <c r="O1252" s="158">
        <v>5.5160999999999998</v>
      </c>
      <c r="P1252" s="158">
        <v>6.0536000000000003</v>
      </c>
      <c r="Q1252" s="158">
        <v>6.7849000000000004</v>
      </c>
      <c r="R1252" s="158">
        <v>3.6741999999999999</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44771</v>
      </c>
      <c r="E1255" s="158">
        <v>32.495600000000003</v>
      </c>
      <c r="F1255" s="158">
        <v>4.9428999999999998</v>
      </c>
      <c r="G1255" s="158">
        <v>4.9817</v>
      </c>
      <c r="H1255" s="158">
        <v>4.9950999999999999</v>
      </c>
      <c r="I1255" s="158">
        <v>4.8791000000000002</v>
      </c>
      <c r="J1255" s="158">
        <v>4.7283999999999997</v>
      </c>
      <c r="K1255" s="158">
        <v>4.3544999999999998</v>
      </c>
      <c r="L1255" s="158">
        <v>43.974299999999999</v>
      </c>
      <c r="M1255" s="158">
        <v>37.626100000000001</v>
      </c>
      <c r="N1255" s="158">
        <v>36.961399999999998</v>
      </c>
      <c r="O1255" s="158">
        <v>13.651199999999999</v>
      </c>
      <c r="P1255" s="158">
        <v>11.2514</v>
      </c>
      <c r="Q1255" s="158">
        <v>10.304600000000001</v>
      </c>
      <c r="R1255" s="158">
        <v>23.918700000000001</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44771</v>
      </c>
      <c r="E1256" s="158">
        <v>28.587700000000002</v>
      </c>
      <c r="F1256" s="158">
        <v>4.9801000000000002</v>
      </c>
      <c r="G1256" s="158">
        <v>4.9814999999999996</v>
      </c>
      <c r="H1256" s="158">
        <v>5.0023999999999997</v>
      </c>
      <c r="I1256" s="158">
        <v>4.8882000000000003</v>
      </c>
      <c r="J1256" s="158">
        <v>4.7295999999999996</v>
      </c>
      <c r="K1256" s="158">
        <v>4.3540999999999999</v>
      </c>
      <c r="L1256" s="158">
        <v>8.9048999999999996</v>
      </c>
      <c r="M1256" s="158">
        <v>13.054399999999999</v>
      </c>
      <c r="N1256" s="158">
        <v>17.317499999999999</v>
      </c>
      <c r="O1256" s="158">
        <v>8.1526999999999994</v>
      </c>
      <c r="P1256" s="158">
        <v>8.1457999999999995</v>
      </c>
      <c r="Q1256" s="158">
        <v>9.0779999999999994</v>
      </c>
      <c r="R1256" s="158">
        <v>14.8172</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44771</v>
      </c>
      <c r="E1257" s="158">
        <v>60.280748294413399</v>
      </c>
      <c r="F1257" s="158">
        <v>4.8726000000000003</v>
      </c>
      <c r="G1257" s="158">
        <v>5.0364000000000004</v>
      </c>
      <c r="H1257" s="158">
        <v>5.016</v>
      </c>
      <c r="I1257" s="158">
        <v>4.8811</v>
      </c>
      <c r="J1257" s="158">
        <v>4.7279</v>
      </c>
      <c r="K1257" s="158">
        <v>4.3539000000000003</v>
      </c>
      <c r="L1257" s="158">
        <v>43.973999999999997</v>
      </c>
      <c r="M1257" s="158">
        <v>37.626399999999997</v>
      </c>
      <c r="N1257" s="158">
        <v>36.961300000000001</v>
      </c>
      <c r="O1257" s="158">
        <v>13.2996</v>
      </c>
      <c r="P1257" s="158">
        <v>10.0953</v>
      </c>
      <c r="Q1257" s="158">
        <v>8.3163</v>
      </c>
      <c r="R1257" s="158">
        <v>23.919</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44771</v>
      </c>
      <c r="E1258" s="158">
        <v>20.435445167007</v>
      </c>
      <c r="F1258" s="158">
        <v>4.9457000000000004</v>
      </c>
      <c r="G1258" s="158">
        <v>4.9470000000000001</v>
      </c>
      <c r="H1258" s="158">
        <v>4.9889999999999999</v>
      </c>
      <c r="I1258" s="158">
        <v>4.8756000000000004</v>
      </c>
      <c r="J1258" s="158">
        <v>4.7252000000000001</v>
      </c>
      <c r="K1258" s="158">
        <v>4.3548</v>
      </c>
      <c r="L1258" s="158">
        <v>8.9039999999999999</v>
      </c>
      <c r="M1258" s="158">
        <v>13.0549</v>
      </c>
      <c r="N1258" s="158">
        <v>17.3186</v>
      </c>
      <c r="O1258" s="158">
        <v>7.8278999999999996</v>
      </c>
      <c r="P1258" s="158">
        <v>7.048</v>
      </c>
      <c r="Q1258" s="158">
        <v>7.3436000000000003</v>
      </c>
      <c r="R1258" s="158">
        <v>14.817299999999999</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44771</v>
      </c>
      <c r="E1261" s="158">
        <v>0.35199999999999998</v>
      </c>
      <c r="F1261" s="158">
        <v>10.372299999999999</v>
      </c>
      <c r="G1261" s="158">
        <v>10.3782</v>
      </c>
      <c r="H1261" s="158">
        <v>10.39</v>
      </c>
      <c r="I1261" s="158">
        <v>10.4107</v>
      </c>
      <c r="J1261" s="158">
        <v>10.8102</v>
      </c>
      <c r="K1261" s="158">
        <v>11.005000000000001</v>
      </c>
      <c r="L1261" s="158"/>
      <c r="M1261" s="158"/>
      <c r="N1261" s="158"/>
      <c r="O1261" s="158"/>
      <c r="P1261" s="158"/>
      <c r="Q1261" s="158">
        <v>11.207599999999999</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44771</v>
      </c>
      <c r="E1262" s="158">
        <v>0.36</v>
      </c>
      <c r="F1262" s="158">
        <v>10.1417</v>
      </c>
      <c r="G1262" s="158">
        <v>10.1473</v>
      </c>
      <c r="H1262" s="158">
        <v>10.1586</v>
      </c>
      <c r="I1262" s="158">
        <v>10.9085</v>
      </c>
      <c r="J1262" s="158">
        <v>10.5679</v>
      </c>
      <c r="K1262" s="158">
        <v>10.989000000000001</v>
      </c>
      <c r="L1262" s="158"/>
      <c r="M1262" s="158"/>
      <c r="N1262" s="158"/>
      <c r="O1262" s="158"/>
      <c r="P1262" s="158"/>
      <c r="Q1262" s="158">
        <v>11.2448</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44771</v>
      </c>
      <c r="E1263" s="158">
        <v>0.1623</v>
      </c>
      <c r="F1263" s="158">
        <v>22.5031</v>
      </c>
      <c r="G1263" s="158">
        <v>15.0113</v>
      </c>
      <c r="H1263" s="158">
        <v>9.6561000000000003</v>
      </c>
      <c r="I1263" s="158">
        <v>11.2933</v>
      </c>
      <c r="J1263" s="158">
        <v>10.5863</v>
      </c>
      <c r="K1263" s="158">
        <v>11.1769</v>
      </c>
      <c r="L1263" s="158"/>
      <c r="M1263" s="158"/>
      <c r="N1263" s="158"/>
      <c r="O1263" s="158"/>
      <c r="P1263" s="158"/>
      <c r="Q1263" s="158">
        <v>11.2066</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44771</v>
      </c>
      <c r="E1264" s="158">
        <v>0.1673</v>
      </c>
      <c r="F1264" s="158">
        <v>0</v>
      </c>
      <c r="G1264" s="158">
        <v>7.2766999999999999</v>
      </c>
      <c r="H1264" s="158">
        <v>9.3670000000000009</v>
      </c>
      <c r="I1264" s="158">
        <v>10.9544</v>
      </c>
      <c r="J1264" s="158">
        <v>11.007199999999999</v>
      </c>
      <c r="K1264" s="158">
        <v>11.0869</v>
      </c>
      <c r="L1264" s="158"/>
      <c r="M1264" s="158"/>
      <c r="N1264" s="158"/>
      <c r="O1264" s="158"/>
      <c r="P1264" s="158"/>
      <c r="Q1264" s="158">
        <v>11.176600000000001</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44771</v>
      </c>
      <c r="E1265" s="158">
        <v>47.130099999999999</v>
      </c>
      <c r="F1265" s="158">
        <v>-0.23230000000000001</v>
      </c>
      <c r="G1265" s="158">
        <v>6.3796999999999997</v>
      </c>
      <c r="H1265" s="158">
        <v>4.2740999999999998</v>
      </c>
      <c r="I1265" s="158">
        <v>3.7448999999999999</v>
      </c>
      <c r="J1265" s="158">
        <v>7.1486000000000001</v>
      </c>
      <c r="K1265" s="158">
        <v>2.0985</v>
      </c>
      <c r="L1265" s="158">
        <v>2.6699000000000002</v>
      </c>
      <c r="M1265" s="158">
        <v>2.7711000000000001</v>
      </c>
      <c r="N1265" s="158">
        <v>3.0085000000000002</v>
      </c>
      <c r="O1265" s="158">
        <v>5.4791999999999996</v>
      </c>
      <c r="P1265" s="158">
        <v>5.9904999999999999</v>
      </c>
      <c r="Q1265" s="158">
        <v>7.0651999999999999</v>
      </c>
      <c r="R1265" s="158">
        <v>4.1185</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44771</v>
      </c>
      <c r="E1266" s="158">
        <v>50.226100000000002</v>
      </c>
      <c r="F1266" s="158">
        <v>0.3634</v>
      </c>
      <c r="G1266" s="158">
        <v>6.9805000000000001</v>
      </c>
      <c r="H1266" s="158">
        <v>4.8838999999999997</v>
      </c>
      <c r="I1266" s="158">
        <v>4.3520000000000003</v>
      </c>
      <c r="J1266" s="158">
        <v>7.7621000000000002</v>
      </c>
      <c r="K1266" s="158">
        <v>2.7134999999999998</v>
      </c>
      <c r="L1266" s="158">
        <v>3.3104</v>
      </c>
      <c r="M1266" s="158">
        <v>3.4174000000000002</v>
      </c>
      <c r="N1266" s="158">
        <v>3.6532</v>
      </c>
      <c r="O1266" s="158">
        <v>6.1216999999999997</v>
      </c>
      <c r="P1266" s="158">
        <v>6.6455000000000002</v>
      </c>
      <c r="Q1266" s="158">
        <v>7.7126000000000001</v>
      </c>
      <c r="R1266" s="158">
        <v>4.7572999999999999</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44771</v>
      </c>
      <c r="E1267" s="158">
        <v>16.866399999999999</v>
      </c>
      <c r="F1267" s="158">
        <v>8.0088000000000008</v>
      </c>
      <c r="G1267" s="158">
        <v>3.3913000000000002</v>
      </c>
      <c r="H1267" s="158">
        <v>3.6196000000000002</v>
      </c>
      <c r="I1267" s="158">
        <v>3.0642</v>
      </c>
      <c r="J1267" s="158">
        <v>5.3323999999999998</v>
      </c>
      <c r="K1267" s="158">
        <v>2.0508000000000002</v>
      </c>
      <c r="L1267" s="158">
        <v>2.6101999999999999</v>
      </c>
      <c r="M1267" s="158">
        <v>2.9266999999999999</v>
      </c>
      <c r="N1267" s="158">
        <v>2.8357999999999999</v>
      </c>
      <c r="O1267" s="158">
        <v>3.6269999999999998</v>
      </c>
      <c r="P1267" s="158">
        <v>2.8092000000000001</v>
      </c>
      <c r="Q1267" s="158">
        <v>3.3656000000000001</v>
      </c>
      <c r="R1267" s="158">
        <v>3.3761999999999999</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44771</v>
      </c>
      <c r="E1268" s="158">
        <v>18.073399999999999</v>
      </c>
      <c r="F1268" s="158">
        <v>8.4840999999999998</v>
      </c>
      <c r="G1268" s="158">
        <v>3.8382999999999998</v>
      </c>
      <c r="H1268" s="158">
        <v>4.0711000000000004</v>
      </c>
      <c r="I1268" s="158">
        <v>3.5101</v>
      </c>
      <c r="J1268" s="158">
        <v>5.7694999999999999</v>
      </c>
      <c r="K1268" s="158">
        <v>2.4763999999999999</v>
      </c>
      <c r="L1268" s="158">
        <v>3.0356999999999998</v>
      </c>
      <c r="M1268" s="158">
        <v>3.3595000000000002</v>
      </c>
      <c r="N1268" s="158">
        <v>3.3711000000000002</v>
      </c>
      <c r="O1268" s="158">
        <v>4.3715999999999999</v>
      </c>
      <c r="P1268" s="158">
        <v>3.5840999999999998</v>
      </c>
      <c r="Q1268" s="158">
        <v>6.1098999999999997</v>
      </c>
      <c r="R1268" s="158">
        <v>4.07</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44771</v>
      </c>
      <c r="E1269" s="158">
        <v>435.4357</v>
      </c>
      <c r="F1269" s="158">
        <v>-6.6459999999999999</v>
      </c>
      <c r="G1269" s="158">
        <v>12.2394</v>
      </c>
      <c r="H1269" s="158">
        <v>6.6653000000000002</v>
      </c>
      <c r="I1269" s="158">
        <v>4.6702000000000004</v>
      </c>
      <c r="J1269" s="158">
        <v>10.061199999999999</v>
      </c>
      <c r="K1269" s="158">
        <v>1.0367</v>
      </c>
      <c r="L1269" s="158">
        <v>2.0074000000000001</v>
      </c>
      <c r="M1269" s="158">
        <v>2.0451000000000001</v>
      </c>
      <c r="N1269" s="158">
        <v>2.7706</v>
      </c>
      <c r="O1269" s="158">
        <v>5.6730999999999998</v>
      </c>
      <c r="P1269" s="158">
        <v>6.3818999999999999</v>
      </c>
      <c r="Q1269" s="158">
        <v>7.6932999999999998</v>
      </c>
      <c r="R1269" s="158">
        <v>4.0357000000000003</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44771</v>
      </c>
      <c r="E1270" s="158">
        <v>439.9794</v>
      </c>
      <c r="F1270" s="158">
        <v>-6.5277000000000003</v>
      </c>
      <c r="G1270" s="158">
        <v>12.359500000000001</v>
      </c>
      <c r="H1270" s="158">
        <v>6.7853000000000003</v>
      </c>
      <c r="I1270" s="158">
        <v>4.7901999999999996</v>
      </c>
      <c r="J1270" s="158">
        <v>10.1822</v>
      </c>
      <c r="K1270" s="158">
        <v>1.1571</v>
      </c>
      <c r="L1270" s="158">
        <v>2.1286999999999998</v>
      </c>
      <c r="M1270" s="158">
        <v>2.1669999999999998</v>
      </c>
      <c r="N1270" s="158">
        <v>2.8936999999999999</v>
      </c>
      <c r="O1270" s="158">
        <v>5.7862</v>
      </c>
      <c r="P1270" s="158">
        <v>6.5095000000000001</v>
      </c>
      <c r="Q1270" s="158">
        <v>7.7899000000000003</v>
      </c>
      <c r="R1270" s="158">
        <v>4.1553000000000004</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44771</v>
      </c>
      <c r="E1271" s="158">
        <v>32.143500000000003</v>
      </c>
      <c r="F1271" s="158">
        <v>13.9724</v>
      </c>
      <c r="G1271" s="158">
        <v>8.8256999999999994</v>
      </c>
      <c r="H1271" s="158">
        <v>5.5862999999999996</v>
      </c>
      <c r="I1271" s="158">
        <v>5.3071999999999999</v>
      </c>
      <c r="J1271" s="158">
        <v>6.8516000000000004</v>
      </c>
      <c r="K1271" s="158">
        <v>3.0794000000000001</v>
      </c>
      <c r="L1271" s="158">
        <v>3.3519000000000001</v>
      </c>
      <c r="M1271" s="158">
        <v>3.4308999999999998</v>
      </c>
      <c r="N1271" s="158">
        <v>3.3938999999999999</v>
      </c>
      <c r="O1271" s="158">
        <v>5.3609</v>
      </c>
      <c r="P1271" s="158">
        <v>6.2366000000000001</v>
      </c>
      <c r="Q1271" s="158">
        <v>7.5827999999999998</v>
      </c>
      <c r="R1271" s="158">
        <v>3.8121999999999998</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44771</v>
      </c>
      <c r="E1272" s="158">
        <v>31.610099999999999</v>
      </c>
      <c r="F1272" s="158">
        <v>13.746</v>
      </c>
      <c r="G1272" s="158">
        <v>8.5507000000000009</v>
      </c>
      <c r="H1272" s="158">
        <v>5.3334999999999999</v>
      </c>
      <c r="I1272" s="158">
        <v>5.0575000000000001</v>
      </c>
      <c r="J1272" s="158">
        <v>6.6059000000000001</v>
      </c>
      <c r="K1272" s="158">
        <v>2.8279000000000001</v>
      </c>
      <c r="L1272" s="158">
        <v>3.0910000000000002</v>
      </c>
      <c r="M1272" s="158">
        <v>3.1707999999999998</v>
      </c>
      <c r="N1272" s="158">
        <v>3.1398999999999999</v>
      </c>
      <c r="O1272" s="158">
        <v>5.1224999999999996</v>
      </c>
      <c r="P1272" s="158">
        <v>6.0057</v>
      </c>
      <c r="Q1272" s="158">
        <v>7.2061999999999999</v>
      </c>
      <c r="R1272" s="158">
        <v>3.573</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44771</v>
      </c>
      <c r="E1273" s="158">
        <v>3098.8298</v>
      </c>
      <c r="F1273" s="158">
        <v>8.2858000000000001</v>
      </c>
      <c r="G1273" s="158">
        <v>4.0743999999999998</v>
      </c>
      <c r="H1273" s="158">
        <v>3.6101000000000001</v>
      </c>
      <c r="I1273" s="158">
        <v>2.7833999999999999</v>
      </c>
      <c r="J1273" s="158">
        <v>5.5041000000000002</v>
      </c>
      <c r="K1273" s="158">
        <v>2.5638000000000001</v>
      </c>
      <c r="L1273" s="158">
        <v>3.1093999999999999</v>
      </c>
      <c r="M1273" s="158">
        <v>3.1640999999999999</v>
      </c>
      <c r="N1273" s="158">
        <v>3.0821000000000001</v>
      </c>
      <c r="O1273" s="158">
        <v>5.2702999999999998</v>
      </c>
      <c r="P1273" s="158">
        <v>6.0983999999999998</v>
      </c>
      <c r="Q1273" s="158">
        <v>7.5496999999999996</v>
      </c>
      <c r="R1273" s="158">
        <v>3.6269</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44771</v>
      </c>
      <c r="E1274" s="158">
        <v>3203.0830999999998</v>
      </c>
      <c r="F1274" s="158">
        <v>8.6157000000000004</v>
      </c>
      <c r="G1274" s="158">
        <v>4.4047000000000001</v>
      </c>
      <c r="H1274" s="158">
        <v>3.9407000000000001</v>
      </c>
      <c r="I1274" s="158">
        <v>3.1154000000000002</v>
      </c>
      <c r="J1274" s="158">
        <v>5.8137999999999996</v>
      </c>
      <c r="K1274" s="158">
        <v>2.8894000000000002</v>
      </c>
      <c r="L1274" s="158">
        <v>3.4420999999999999</v>
      </c>
      <c r="M1274" s="158">
        <v>3.5005000000000002</v>
      </c>
      <c r="N1274" s="158">
        <v>3.4215</v>
      </c>
      <c r="O1274" s="158">
        <v>5.6070000000000002</v>
      </c>
      <c r="P1274" s="158">
        <v>6.4389000000000003</v>
      </c>
      <c r="Q1274" s="158">
        <v>7.5919999999999996</v>
      </c>
      <c r="R1274" s="158">
        <v>3.9681000000000002</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44771</v>
      </c>
      <c r="E1275" s="158">
        <v>30.498899999999999</v>
      </c>
      <c r="F1275" s="158">
        <v>9.9358000000000004</v>
      </c>
      <c r="G1275" s="158">
        <v>4.3498000000000001</v>
      </c>
      <c r="H1275" s="158">
        <v>3.3359999999999999</v>
      </c>
      <c r="I1275" s="158">
        <v>3.2010000000000001</v>
      </c>
      <c r="J1275" s="158">
        <v>4.7938999999999998</v>
      </c>
      <c r="K1275" s="158">
        <v>2.6383000000000001</v>
      </c>
      <c r="L1275" s="158">
        <v>3.2094999999999998</v>
      </c>
      <c r="M1275" s="158">
        <v>3.3393999999999999</v>
      </c>
      <c r="N1275" s="158">
        <v>3.2136</v>
      </c>
      <c r="O1275" s="158">
        <v>8.0862999999999996</v>
      </c>
      <c r="P1275" s="158">
        <v>5.1234000000000002</v>
      </c>
      <c r="Q1275" s="158">
        <v>7.2904</v>
      </c>
      <c r="R1275" s="158">
        <v>3.3934000000000002</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44771</v>
      </c>
      <c r="E1276" s="158">
        <v>30.950800000000001</v>
      </c>
      <c r="F1276" s="158">
        <v>10.0267</v>
      </c>
      <c r="G1276" s="158">
        <v>4.5223000000000004</v>
      </c>
      <c r="H1276" s="158">
        <v>3.7595999999999998</v>
      </c>
      <c r="I1276" s="158">
        <v>3.7115999999999998</v>
      </c>
      <c r="J1276" s="158">
        <v>5.3578000000000001</v>
      </c>
      <c r="K1276" s="158">
        <v>3.2292999999999998</v>
      </c>
      <c r="L1276" s="158">
        <v>3.7768000000000002</v>
      </c>
      <c r="M1276" s="158">
        <v>3.8485999999999998</v>
      </c>
      <c r="N1276" s="158">
        <v>3.6753</v>
      </c>
      <c r="O1276" s="158">
        <v>8.3611000000000004</v>
      </c>
      <c r="P1276" s="158">
        <v>5.3262999999999998</v>
      </c>
      <c r="Q1276" s="158">
        <v>6.9349999999999996</v>
      </c>
      <c r="R1276" s="158">
        <v>3.7362000000000002</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44771</v>
      </c>
      <c r="E1277" s="158">
        <v>2744.3604999999998</v>
      </c>
      <c r="F1277" s="158">
        <v>6.7816000000000001</v>
      </c>
      <c r="G1277" s="158">
        <v>10.2887</v>
      </c>
      <c r="H1277" s="158">
        <v>6.9538000000000002</v>
      </c>
      <c r="I1277" s="158">
        <v>4.8037999999999998</v>
      </c>
      <c r="J1277" s="158">
        <v>7.9420999999999999</v>
      </c>
      <c r="K1277" s="158">
        <v>1.7382</v>
      </c>
      <c r="L1277" s="158">
        <v>2.3809</v>
      </c>
      <c r="M1277" s="158">
        <v>2.5630999999999999</v>
      </c>
      <c r="N1277" s="158">
        <v>2.867</v>
      </c>
      <c r="O1277" s="158">
        <v>5.5031999999999996</v>
      </c>
      <c r="P1277" s="158">
        <v>6.1707999999999998</v>
      </c>
      <c r="Q1277" s="158">
        <v>7.2595000000000001</v>
      </c>
      <c r="R1277" s="158">
        <v>3.7219000000000002</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44771</v>
      </c>
      <c r="E1278" s="158">
        <v>2925.9717000000001</v>
      </c>
      <c r="F1278" s="158">
        <v>7.5536000000000003</v>
      </c>
      <c r="G1278" s="158">
        <v>11.0604</v>
      </c>
      <c r="H1278" s="158">
        <v>7.7262000000000004</v>
      </c>
      <c r="I1278" s="158">
        <v>5.5704000000000002</v>
      </c>
      <c r="J1278" s="158">
        <v>8.7073</v>
      </c>
      <c r="K1278" s="158">
        <v>2.4954000000000001</v>
      </c>
      <c r="L1278" s="158">
        <v>3.1436000000000002</v>
      </c>
      <c r="M1278" s="158">
        <v>3.3338000000000001</v>
      </c>
      <c r="N1278" s="158">
        <v>3.6480000000000001</v>
      </c>
      <c r="O1278" s="158">
        <v>6.3074000000000003</v>
      </c>
      <c r="P1278" s="158">
        <v>6.9725000000000001</v>
      </c>
      <c r="Q1278" s="158">
        <v>8.0393000000000008</v>
      </c>
      <c r="R1278" s="158">
        <v>4.5183</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44771</v>
      </c>
      <c r="E1279" s="158">
        <v>24.106100000000001</v>
      </c>
      <c r="F1279" s="158">
        <v>11.0566</v>
      </c>
      <c r="G1279" s="158">
        <v>5.7565</v>
      </c>
      <c r="H1279" s="158">
        <v>4.9147999999999996</v>
      </c>
      <c r="I1279" s="158">
        <v>4.1814</v>
      </c>
      <c r="J1279" s="158">
        <v>5.9848999999999997</v>
      </c>
      <c r="K1279" s="158">
        <v>3.1307</v>
      </c>
      <c r="L1279" s="158">
        <v>3.6440999999999999</v>
      </c>
      <c r="M1279" s="158">
        <v>3.7524999999999999</v>
      </c>
      <c r="N1279" s="158">
        <v>3.7562000000000002</v>
      </c>
      <c r="O1279" s="158">
        <v>5.5544000000000002</v>
      </c>
      <c r="P1279" s="158">
        <v>5.8095999999999997</v>
      </c>
      <c r="Q1279" s="158">
        <v>7.5850999999999997</v>
      </c>
      <c r="R1279" s="158">
        <v>4.3841999999999999</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44771</v>
      </c>
      <c r="E1280" s="158">
        <v>23.159500000000001</v>
      </c>
      <c r="F1280" s="158">
        <v>10.2471</v>
      </c>
      <c r="G1280" s="158">
        <v>5.1505000000000001</v>
      </c>
      <c r="H1280" s="158">
        <v>4.2587000000000002</v>
      </c>
      <c r="I1280" s="158">
        <v>3.5283000000000002</v>
      </c>
      <c r="J1280" s="158">
        <v>5.3292000000000002</v>
      </c>
      <c r="K1280" s="158">
        <v>2.4762</v>
      </c>
      <c r="L1280" s="158">
        <v>2.9908000000000001</v>
      </c>
      <c r="M1280" s="158">
        <v>3.0908000000000002</v>
      </c>
      <c r="N1280" s="158">
        <v>3.0878000000000001</v>
      </c>
      <c r="O1280" s="158">
        <v>4.9207000000000001</v>
      </c>
      <c r="P1280" s="158">
        <v>5.2365000000000004</v>
      </c>
      <c r="Q1280" s="158">
        <v>7.4699</v>
      </c>
      <c r="R1280" s="158">
        <v>3.7097000000000002</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44771</v>
      </c>
      <c r="E1281" s="158">
        <v>32.692100000000003</v>
      </c>
      <c r="F1281" s="158">
        <v>8.0404</v>
      </c>
      <c r="G1281" s="158">
        <v>4.1323999999999996</v>
      </c>
      <c r="H1281" s="158">
        <v>3.7349000000000001</v>
      </c>
      <c r="I1281" s="158">
        <v>3.3298000000000001</v>
      </c>
      <c r="J1281" s="158">
        <v>4.8198999999999996</v>
      </c>
      <c r="K1281" s="158">
        <v>2.6553</v>
      </c>
      <c r="L1281" s="158">
        <v>2.9613</v>
      </c>
      <c r="M1281" s="158">
        <v>3.0434000000000001</v>
      </c>
      <c r="N1281" s="158">
        <v>2.9853999999999998</v>
      </c>
      <c r="O1281" s="158">
        <v>5.1694000000000004</v>
      </c>
      <c r="P1281" s="158">
        <v>5.1185</v>
      </c>
      <c r="Q1281" s="158">
        <v>6.3760000000000003</v>
      </c>
      <c r="R1281" s="158">
        <v>3.6375000000000002</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44771</v>
      </c>
      <c r="E1282" s="158">
        <v>34.781399999999998</v>
      </c>
      <c r="F1282" s="158">
        <v>8.6072000000000006</v>
      </c>
      <c r="G1282" s="158">
        <v>4.6891999999999996</v>
      </c>
      <c r="H1282" s="158">
        <v>4.2610999999999999</v>
      </c>
      <c r="I1282" s="158">
        <v>3.8736000000000002</v>
      </c>
      <c r="J1282" s="158">
        <v>5.3615000000000004</v>
      </c>
      <c r="K1282" s="158">
        <v>3.1977000000000002</v>
      </c>
      <c r="L1282" s="158">
        <v>3.5084</v>
      </c>
      <c r="M1282" s="158">
        <v>3.5943999999999998</v>
      </c>
      <c r="N1282" s="158">
        <v>3.5404</v>
      </c>
      <c r="O1282" s="158">
        <v>5.7290000000000001</v>
      </c>
      <c r="P1282" s="158">
        <v>5.6814</v>
      </c>
      <c r="Q1282" s="158">
        <v>7.1909000000000001</v>
      </c>
      <c r="R1282" s="158">
        <v>4.1976000000000004</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44771</v>
      </c>
      <c r="E1283" s="158">
        <v>1413.5596</v>
      </c>
      <c r="F1283" s="158">
        <v>10.1196</v>
      </c>
      <c r="G1283" s="158">
        <v>5.9737</v>
      </c>
      <c r="H1283" s="158">
        <v>4.9960000000000004</v>
      </c>
      <c r="I1283" s="158">
        <v>4.6428000000000003</v>
      </c>
      <c r="J1283" s="158">
        <v>6.1757999999999997</v>
      </c>
      <c r="K1283" s="158">
        <v>3.3001</v>
      </c>
      <c r="L1283" s="158">
        <v>3.4941</v>
      </c>
      <c r="M1283" s="158">
        <v>3.6105999999999998</v>
      </c>
      <c r="N1283" s="158">
        <v>3.6204999999999998</v>
      </c>
      <c r="O1283" s="158">
        <v>5.5335999999999999</v>
      </c>
      <c r="P1283" s="158">
        <v>6.4244000000000003</v>
      </c>
      <c r="Q1283" s="158">
        <v>6.5541</v>
      </c>
      <c r="R1283" s="158">
        <v>4.1459999999999999</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44771</v>
      </c>
      <c r="E1284" s="158">
        <v>1348.4485999999999</v>
      </c>
      <c r="F1284" s="158">
        <v>9.3192000000000004</v>
      </c>
      <c r="G1284" s="158">
        <v>5.1740000000000004</v>
      </c>
      <c r="H1284" s="158">
        <v>4.1955</v>
      </c>
      <c r="I1284" s="158">
        <v>3.8410000000000002</v>
      </c>
      <c r="J1284" s="158">
        <v>5.3715999999999999</v>
      </c>
      <c r="K1284" s="158">
        <v>2.4933999999999998</v>
      </c>
      <c r="L1284" s="158">
        <v>2.6812999999999998</v>
      </c>
      <c r="M1284" s="158">
        <v>2.7911000000000001</v>
      </c>
      <c r="N1284" s="158">
        <v>2.7948</v>
      </c>
      <c r="O1284" s="158">
        <v>4.6822999999999997</v>
      </c>
      <c r="P1284" s="158">
        <v>5.5143000000000004</v>
      </c>
      <c r="Q1284" s="158">
        <v>5.6364999999999998</v>
      </c>
      <c r="R1284" s="158">
        <v>3.3077999999999999</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44771</v>
      </c>
      <c r="E1285" s="158">
        <v>1986.9011</v>
      </c>
      <c r="F1285" s="158">
        <v>14.0532</v>
      </c>
      <c r="G1285" s="158">
        <v>6.7683</v>
      </c>
      <c r="H1285" s="158">
        <v>5.5890000000000004</v>
      </c>
      <c r="I1285" s="158">
        <v>5.2037000000000004</v>
      </c>
      <c r="J1285" s="158">
        <v>7.0060000000000002</v>
      </c>
      <c r="K1285" s="158">
        <v>3.4698000000000002</v>
      </c>
      <c r="L1285" s="158">
        <v>3.6964000000000001</v>
      </c>
      <c r="M1285" s="158">
        <v>3.6638999999999999</v>
      </c>
      <c r="N1285" s="158">
        <v>3.5842999999999998</v>
      </c>
      <c r="O1285" s="158">
        <v>5.2346000000000004</v>
      </c>
      <c r="P1285" s="158">
        <v>5.8449</v>
      </c>
      <c r="Q1285" s="158">
        <v>6.9416000000000002</v>
      </c>
      <c r="R1285" s="158">
        <v>4.0567000000000002</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44771</v>
      </c>
      <c r="E1286" s="158">
        <v>1857.9608000000001</v>
      </c>
      <c r="F1286" s="158">
        <v>13.422599999999999</v>
      </c>
      <c r="G1286" s="158">
        <v>6.1375999999999999</v>
      </c>
      <c r="H1286" s="158">
        <v>4.9584000000000001</v>
      </c>
      <c r="I1286" s="158">
        <v>4.5757000000000003</v>
      </c>
      <c r="J1286" s="158">
        <v>6.3743999999999996</v>
      </c>
      <c r="K1286" s="158">
        <v>2.8397000000000001</v>
      </c>
      <c r="L1286" s="158">
        <v>3.0634999999999999</v>
      </c>
      <c r="M1286" s="158">
        <v>3.0196000000000001</v>
      </c>
      <c r="N1286" s="158">
        <v>2.9316</v>
      </c>
      <c r="O1286" s="158">
        <v>4.5784000000000002</v>
      </c>
      <c r="P1286" s="158">
        <v>5.1576000000000004</v>
      </c>
      <c r="Q1286" s="158">
        <v>4.3933</v>
      </c>
      <c r="R1286" s="158">
        <v>3.3982000000000001</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44771</v>
      </c>
      <c r="E1287" s="158">
        <v>3072.9380999999998</v>
      </c>
      <c r="F1287" s="158">
        <v>6.6802000000000001</v>
      </c>
      <c r="G1287" s="158">
        <v>3.2957999999999998</v>
      </c>
      <c r="H1287" s="158">
        <v>3.6038999999999999</v>
      </c>
      <c r="I1287" s="158">
        <v>3.5028999999999999</v>
      </c>
      <c r="J1287" s="158">
        <v>6.0579999999999998</v>
      </c>
      <c r="K1287" s="158">
        <v>2.7004000000000001</v>
      </c>
      <c r="L1287" s="158">
        <v>3.2181999999999999</v>
      </c>
      <c r="M1287" s="158">
        <v>3.3525</v>
      </c>
      <c r="N1287" s="158">
        <v>3.3881000000000001</v>
      </c>
      <c r="O1287" s="158">
        <v>5.6574999999999998</v>
      </c>
      <c r="P1287" s="158">
        <v>5.9847000000000001</v>
      </c>
      <c r="Q1287" s="158">
        <v>7.5774999999999997</v>
      </c>
      <c r="R1287" s="158">
        <v>4.2682000000000002</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44771</v>
      </c>
      <c r="E1288" s="158">
        <v>3203.0149999999999</v>
      </c>
      <c r="F1288" s="158">
        <v>7.3390000000000004</v>
      </c>
      <c r="G1288" s="158">
        <v>3.9540000000000002</v>
      </c>
      <c r="H1288" s="158">
        <v>4.2634999999999996</v>
      </c>
      <c r="I1288" s="158">
        <v>4.1619999999999999</v>
      </c>
      <c r="J1288" s="158">
        <v>6.7203999999999997</v>
      </c>
      <c r="K1288" s="158">
        <v>3.3647999999999998</v>
      </c>
      <c r="L1288" s="158">
        <v>3.8893</v>
      </c>
      <c r="M1288" s="158">
        <v>4.0358000000000001</v>
      </c>
      <c r="N1288" s="158">
        <v>4.0846</v>
      </c>
      <c r="O1288" s="158">
        <v>6.3307000000000002</v>
      </c>
      <c r="P1288" s="158">
        <v>6.5233999999999996</v>
      </c>
      <c r="Q1288" s="158">
        <v>7.7256</v>
      </c>
      <c r="R1288" s="158">
        <v>4.9805000000000001</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44771</v>
      </c>
      <c r="E1289" s="158">
        <v>24.331700000000001</v>
      </c>
      <c r="F1289" s="158">
        <v>10.3536</v>
      </c>
      <c r="G1289" s="158">
        <v>6.0034000000000001</v>
      </c>
      <c r="H1289" s="158">
        <v>4.5471000000000004</v>
      </c>
      <c r="I1289" s="158">
        <v>4.0243000000000002</v>
      </c>
      <c r="J1289" s="158">
        <v>5.6212</v>
      </c>
      <c r="K1289" s="158">
        <v>2.8738999999999999</v>
      </c>
      <c r="L1289" s="158">
        <v>3.2890000000000001</v>
      </c>
      <c r="M1289" s="158">
        <v>3.1812999999999998</v>
      </c>
      <c r="N1289" s="158">
        <v>2.9986999999999999</v>
      </c>
      <c r="O1289" s="158">
        <v>3.6995</v>
      </c>
      <c r="P1289" s="158">
        <v>1.3583000000000001</v>
      </c>
      <c r="Q1289" s="158">
        <v>6.0605000000000002</v>
      </c>
      <c r="R1289" s="158">
        <v>3.7210000000000001</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44771</v>
      </c>
      <c r="E1290" s="158">
        <v>25.855899999999998</v>
      </c>
      <c r="F1290" s="158">
        <v>11.1556</v>
      </c>
      <c r="G1290" s="158">
        <v>6.8739999999999997</v>
      </c>
      <c r="H1290" s="158">
        <v>5.4305000000000003</v>
      </c>
      <c r="I1290" s="158">
        <v>4.9097</v>
      </c>
      <c r="J1290" s="158">
        <v>6.5046999999999997</v>
      </c>
      <c r="K1290" s="158">
        <v>3.7690000000000001</v>
      </c>
      <c r="L1290" s="158">
        <v>4.1863999999999999</v>
      </c>
      <c r="M1290" s="158">
        <v>4.0423999999999998</v>
      </c>
      <c r="N1290" s="158">
        <v>3.8260000000000001</v>
      </c>
      <c r="O1290" s="158">
        <v>4.4759000000000002</v>
      </c>
      <c r="P1290" s="158">
        <v>2.0876000000000001</v>
      </c>
      <c r="Q1290" s="158">
        <v>5.6212</v>
      </c>
      <c r="R1290" s="158">
        <v>4.4958999999999998</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44771</v>
      </c>
      <c r="E1291" s="158">
        <v>2937.578</v>
      </c>
      <c r="F1291" s="158">
        <v>10.497299999999999</v>
      </c>
      <c r="G1291" s="158">
        <v>5.6291000000000002</v>
      </c>
      <c r="H1291" s="158">
        <v>4.6818999999999997</v>
      </c>
      <c r="I1291" s="158">
        <v>4.1458000000000004</v>
      </c>
      <c r="J1291" s="158">
        <v>5.9297000000000004</v>
      </c>
      <c r="K1291" s="158">
        <v>3.0207000000000002</v>
      </c>
      <c r="L1291" s="158">
        <v>3.4674</v>
      </c>
      <c r="M1291" s="158">
        <v>3.5516999999999999</v>
      </c>
      <c r="N1291" s="158">
        <v>3.5541999999999998</v>
      </c>
      <c r="O1291" s="158">
        <v>5.5347</v>
      </c>
      <c r="P1291" s="158">
        <v>6.3560999999999996</v>
      </c>
      <c r="Q1291" s="158">
        <v>7.4558999999999997</v>
      </c>
      <c r="R1291" s="158">
        <v>3.9693000000000001</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44771</v>
      </c>
      <c r="E1292" s="158">
        <v>2869.5055000000002</v>
      </c>
      <c r="F1292" s="158">
        <v>9.9369999999999994</v>
      </c>
      <c r="G1292" s="158">
        <v>5.0685000000000002</v>
      </c>
      <c r="H1292" s="158">
        <v>4.1231</v>
      </c>
      <c r="I1292" s="158">
        <v>3.5859999999999999</v>
      </c>
      <c r="J1292" s="158">
        <v>5.3672000000000004</v>
      </c>
      <c r="K1292" s="158">
        <v>2.4571999999999998</v>
      </c>
      <c r="L1292" s="158">
        <v>2.9304000000000001</v>
      </c>
      <c r="M1292" s="158">
        <v>3.0143</v>
      </c>
      <c r="N1292" s="158">
        <v>3.0074999999999998</v>
      </c>
      <c r="O1292" s="158">
        <v>4.9488000000000003</v>
      </c>
      <c r="P1292" s="158">
        <v>5.9405000000000001</v>
      </c>
      <c r="Q1292" s="158">
        <v>7.2708000000000004</v>
      </c>
      <c r="R1292" s="158">
        <v>3.4024000000000001</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44771</v>
      </c>
      <c r="E1293" s="158">
        <v>2852.4865</v>
      </c>
      <c r="F1293" s="158">
        <v>-7.3125999999999998</v>
      </c>
      <c r="G1293" s="158">
        <v>2.7410999999999999</v>
      </c>
      <c r="H1293" s="158">
        <v>2.9424999999999999</v>
      </c>
      <c r="I1293" s="158">
        <v>2.1343000000000001</v>
      </c>
      <c r="J1293" s="158">
        <v>3.8277999999999999</v>
      </c>
      <c r="K1293" s="158">
        <v>2.5573000000000001</v>
      </c>
      <c r="L1293" s="158">
        <v>3.1503000000000001</v>
      </c>
      <c r="M1293" s="158">
        <v>3.1625999999999999</v>
      </c>
      <c r="N1293" s="158">
        <v>3.0945</v>
      </c>
      <c r="O1293" s="158">
        <v>4.3398000000000003</v>
      </c>
      <c r="P1293" s="158">
        <v>1.4913000000000001</v>
      </c>
      <c r="Q1293" s="158">
        <v>6.0368000000000004</v>
      </c>
      <c r="R1293" s="158">
        <v>3.4175</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44771</v>
      </c>
      <c r="E1294" s="158">
        <v>2991.5068000000001</v>
      </c>
      <c r="F1294" s="158">
        <v>-6.6558000000000002</v>
      </c>
      <c r="G1294" s="158">
        <v>3.3982000000000001</v>
      </c>
      <c r="H1294" s="158">
        <v>3.6000999999999999</v>
      </c>
      <c r="I1294" s="158">
        <v>2.7924000000000002</v>
      </c>
      <c r="J1294" s="158">
        <v>4.4877000000000002</v>
      </c>
      <c r="K1294" s="158">
        <v>3.2120000000000002</v>
      </c>
      <c r="L1294" s="158">
        <v>3.8155999999999999</v>
      </c>
      <c r="M1294" s="158">
        <v>3.7458999999999998</v>
      </c>
      <c r="N1294" s="158">
        <v>3.6196000000000002</v>
      </c>
      <c r="O1294" s="158">
        <v>4.6833</v>
      </c>
      <c r="P1294" s="158">
        <v>1.8472999999999999</v>
      </c>
      <c r="Q1294" s="158">
        <v>5.2972999999999999</v>
      </c>
      <c r="R1294" s="158">
        <v>3.8515000000000001</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44771</v>
      </c>
      <c r="E1297" s="158">
        <v>3222.8193999999999</v>
      </c>
      <c r="F1297" s="158">
        <v>7.4752000000000001</v>
      </c>
      <c r="G1297" s="158">
        <v>6.2272999999999996</v>
      </c>
      <c r="H1297" s="158">
        <v>5.2453000000000003</v>
      </c>
      <c r="I1297" s="158">
        <v>4.1269</v>
      </c>
      <c r="J1297" s="158">
        <v>6.1891999999999996</v>
      </c>
      <c r="K1297" s="158">
        <v>2.6234999999999999</v>
      </c>
      <c r="L1297" s="158">
        <v>3.1652</v>
      </c>
      <c r="M1297" s="158">
        <v>3.3397000000000001</v>
      </c>
      <c r="N1297" s="158">
        <v>3.2966000000000002</v>
      </c>
      <c r="O1297" s="158">
        <v>5.3712999999999997</v>
      </c>
      <c r="P1297" s="158">
        <v>4.9931999999999999</v>
      </c>
      <c r="Q1297" s="158">
        <v>7.1681999999999997</v>
      </c>
      <c r="R1297" s="158">
        <v>3.9045000000000001</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44771</v>
      </c>
      <c r="E1299" s="158">
        <v>3281.1696000000002</v>
      </c>
      <c r="F1299" s="158">
        <v>7.7763</v>
      </c>
      <c r="G1299" s="158">
        <v>6.5293000000000001</v>
      </c>
      <c r="H1299" s="158">
        <v>5.5250000000000004</v>
      </c>
      <c r="I1299" s="158">
        <v>4.4207999999999998</v>
      </c>
      <c r="J1299" s="158">
        <v>6.4535</v>
      </c>
      <c r="K1299" s="158">
        <v>2.9140999999999999</v>
      </c>
      <c r="L1299" s="158">
        <v>3.4618000000000002</v>
      </c>
      <c r="M1299" s="158">
        <v>3.6482000000000001</v>
      </c>
      <c r="N1299" s="158">
        <v>3.6042000000000001</v>
      </c>
      <c r="O1299" s="158">
        <v>5.6033999999999997</v>
      </c>
      <c r="P1299" s="158">
        <v>5.2167000000000003</v>
      </c>
      <c r="Q1299" s="158">
        <v>6.9695</v>
      </c>
      <c r="R1299" s="158">
        <v>4.1641000000000004</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44771</v>
      </c>
      <c r="E1301" s="158">
        <v>2924.6774</v>
      </c>
      <c r="F1301" s="158">
        <v>11.5402</v>
      </c>
      <c r="G1301" s="158">
        <v>6.1599000000000004</v>
      </c>
      <c r="H1301" s="158">
        <v>5.8087999999999997</v>
      </c>
      <c r="I1301" s="158">
        <v>4.5114999999999998</v>
      </c>
      <c r="J1301" s="158">
        <v>6.0776000000000003</v>
      </c>
      <c r="K1301" s="158">
        <v>3.5379</v>
      </c>
      <c r="L1301" s="158">
        <v>3.7932999999999999</v>
      </c>
      <c r="M1301" s="158">
        <v>3.7126999999999999</v>
      </c>
      <c r="N1301" s="158">
        <v>8.9061000000000003</v>
      </c>
      <c r="O1301" s="158">
        <v>7.3109999999999999</v>
      </c>
      <c r="P1301" s="158">
        <v>4.8158000000000003</v>
      </c>
      <c r="Q1301" s="158">
        <v>6.8459000000000003</v>
      </c>
      <c r="R1301" s="158">
        <v>6.6410999999999998</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44771</v>
      </c>
      <c r="E1302" s="158">
        <v>2887.0056</v>
      </c>
      <c r="F1302" s="158">
        <v>11.428900000000001</v>
      </c>
      <c r="G1302" s="158">
        <v>6.0496999999999996</v>
      </c>
      <c r="H1302" s="158">
        <v>5.6985999999999999</v>
      </c>
      <c r="I1302" s="158">
        <v>4.4013</v>
      </c>
      <c r="J1302" s="158">
        <v>5.9669999999999996</v>
      </c>
      <c r="K1302" s="158">
        <v>3.4056999999999999</v>
      </c>
      <c r="L1302" s="158">
        <v>3.6501000000000001</v>
      </c>
      <c r="M1302" s="158">
        <v>3.5651000000000002</v>
      </c>
      <c r="N1302" s="158">
        <v>8.7452000000000005</v>
      </c>
      <c r="O1302" s="158">
        <v>7.194</v>
      </c>
      <c r="P1302" s="158">
        <v>4.6849999999999996</v>
      </c>
      <c r="Q1302" s="158">
        <v>7.1866000000000003</v>
      </c>
      <c r="R1302" s="158">
        <v>6.5201000000000002</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7.7561153846153852</v>
      </c>
      <c r="G1303" s="160">
        <v>6.301532692307692</v>
      </c>
      <c r="H1303" s="160">
        <v>5.1520307692307705</v>
      </c>
      <c r="I1303" s="160">
        <v>4.6131480769230775</v>
      </c>
      <c r="J1303" s="160">
        <v>6.5103480769230764</v>
      </c>
      <c r="K1303" s="160">
        <v>3.510988461538461</v>
      </c>
      <c r="L1303" s="160">
        <v>5.1767812499999986</v>
      </c>
      <c r="M1303" s="160">
        <v>5.1620812499999991</v>
      </c>
      <c r="N1303" s="160">
        <v>5.5408791666666675</v>
      </c>
      <c r="O1303" s="160">
        <v>5.9455770833333332</v>
      </c>
      <c r="P1303" s="160">
        <v>5.7368166666666669</v>
      </c>
      <c r="Q1303" s="160">
        <v>7.4352115384615383</v>
      </c>
      <c r="R1303" s="160">
        <v>5.3291250000000003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8.8914000000000009</v>
      </c>
      <c r="G1304" s="160">
        <v>5.7706</v>
      </c>
      <c r="H1304" s="160">
        <v>4.8993500000000001</v>
      </c>
      <c r="I1304" s="160">
        <v>4.1539000000000001</v>
      </c>
      <c r="J1304" s="160">
        <v>6.0678000000000001</v>
      </c>
      <c r="K1304" s="160">
        <v>2.87805</v>
      </c>
      <c r="L1304" s="160">
        <v>3.3121999999999998</v>
      </c>
      <c r="M1304" s="160">
        <v>3.4149500000000002</v>
      </c>
      <c r="N1304" s="160">
        <v>3.4077000000000002</v>
      </c>
      <c r="O1304" s="160">
        <v>5.5248499999999998</v>
      </c>
      <c r="P1304" s="160">
        <v>5.9876000000000005</v>
      </c>
      <c r="Q1304" s="160">
        <v>7.3170000000000002</v>
      </c>
      <c r="R1304" s="160">
        <v>3.9688499999999998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44771</v>
      </c>
      <c r="E1307" s="158">
        <v>32.6297</v>
      </c>
      <c r="F1307" s="158">
        <v>18.130500000000001</v>
      </c>
      <c r="G1307" s="158">
        <v>15.6434</v>
      </c>
      <c r="H1307" s="158">
        <v>12.7834</v>
      </c>
      <c r="I1307" s="158">
        <v>12.0002</v>
      </c>
      <c r="J1307" s="158">
        <v>199.66919999999999</v>
      </c>
      <c r="K1307" s="158">
        <v>65.423900000000003</v>
      </c>
      <c r="L1307" s="158">
        <v>43.8765</v>
      </c>
      <c r="M1307" s="158">
        <v>30.7057</v>
      </c>
      <c r="N1307" s="158">
        <v>24.8401</v>
      </c>
      <c r="O1307" s="158">
        <v>10.2933</v>
      </c>
      <c r="P1307" s="158">
        <v>8.3580000000000005</v>
      </c>
      <c r="Q1307" s="158">
        <v>9.6890999999999998</v>
      </c>
      <c r="R1307" s="158">
        <v>17.324400000000001</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44771</v>
      </c>
      <c r="E1308" s="158">
        <v>30.6355</v>
      </c>
      <c r="F1308" s="158">
        <v>17.403099999999998</v>
      </c>
      <c r="G1308" s="158">
        <v>14.911099999999999</v>
      </c>
      <c r="H1308" s="158">
        <v>12.0784</v>
      </c>
      <c r="I1308" s="158">
        <v>11.299200000000001</v>
      </c>
      <c r="J1308" s="158">
        <v>198.85339999999999</v>
      </c>
      <c r="K1308" s="158">
        <v>64.609899999999996</v>
      </c>
      <c r="L1308" s="158">
        <v>42.910600000000002</v>
      </c>
      <c r="M1308" s="158">
        <v>29.7867</v>
      </c>
      <c r="N1308" s="158">
        <v>23.939</v>
      </c>
      <c r="O1308" s="158">
        <v>9.5489999999999995</v>
      </c>
      <c r="P1308" s="158">
        <v>7.6018999999999997</v>
      </c>
      <c r="Q1308" s="158">
        <v>8.7456999999999994</v>
      </c>
      <c r="R1308" s="158">
        <v>16.5608</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44771</v>
      </c>
      <c r="E1309" s="158">
        <v>0.57020000000000004</v>
      </c>
      <c r="F1309" s="158">
        <v>0</v>
      </c>
      <c r="G1309" s="158">
        <v>0</v>
      </c>
      <c r="H1309" s="158">
        <v>0.91459999999999997</v>
      </c>
      <c r="I1309" s="158">
        <v>0.45729999999999998</v>
      </c>
      <c r="J1309" s="158">
        <v>0.4269</v>
      </c>
      <c r="K1309" s="158">
        <v>0.42249999999999999</v>
      </c>
      <c r="L1309" s="158">
        <v>-118.464</v>
      </c>
      <c r="M1309" s="158">
        <v>-78.975999999999999</v>
      </c>
      <c r="N1309" s="158">
        <v>-59.069699999999997</v>
      </c>
      <c r="O1309" s="158"/>
      <c r="P1309" s="158"/>
      <c r="Q1309" s="158">
        <v>-35.334800000000001</v>
      </c>
      <c r="R1309" s="158">
        <v>-36.023200000000003</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44771</v>
      </c>
      <c r="E1310" s="158">
        <v>0.54530000000000001</v>
      </c>
      <c r="F1310" s="158">
        <v>0</v>
      </c>
      <c r="G1310" s="158">
        <v>0</v>
      </c>
      <c r="H1310" s="158">
        <v>0.95640000000000003</v>
      </c>
      <c r="I1310" s="158">
        <v>0.47820000000000001</v>
      </c>
      <c r="J1310" s="158">
        <v>0.44640000000000002</v>
      </c>
      <c r="K1310" s="158">
        <v>0.44180000000000003</v>
      </c>
      <c r="L1310" s="158">
        <v>-118.46</v>
      </c>
      <c r="M1310" s="158">
        <v>-78.973299999999995</v>
      </c>
      <c r="N1310" s="158">
        <v>-59.067700000000002</v>
      </c>
      <c r="O1310" s="158"/>
      <c r="P1310" s="158"/>
      <c r="Q1310" s="158">
        <v>-35.334499999999998</v>
      </c>
      <c r="R1310" s="158">
        <v>-36.021700000000003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44771</v>
      </c>
      <c r="E1311" s="158">
        <v>24.145700000000001</v>
      </c>
      <c r="F1311" s="158">
        <v>34.4983</v>
      </c>
      <c r="G1311" s="158">
        <v>25.499500000000001</v>
      </c>
      <c r="H1311" s="158">
        <v>17.1813</v>
      </c>
      <c r="I1311" s="158">
        <v>12.672800000000001</v>
      </c>
      <c r="J1311" s="158">
        <v>13.6815</v>
      </c>
      <c r="K1311" s="158">
        <v>3.7185999999999999</v>
      </c>
      <c r="L1311" s="158">
        <v>3.4685000000000001</v>
      </c>
      <c r="M1311" s="158">
        <v>3.6543000000000001</v>
      </c>
      <c r="N1311" s="158">
        <v>4.4151999999999996</v>
      </c>
      <c r="O1311" s="158">
        <v>7.6230000000000002</v>
      </c>
      <c r="P1311" s="158">
        <v>7.3239999999999998</v>
      </c>
      <c r="Q1311" s="158">
        <v>8.7163000000000004</v>
      </c>
      <c r="R1311" s="158">
        <v>6.0964999999999998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44771</v>
      </c>
      <c r="E1312" s="158">
        <v>22.407</v>
      </c>
      <c r="F1312" s="158">
        <v>33.750599999999999</v>
      </c>
      <c r="G1312" s="158">
        <v>24.810600000000001</v>
      </c>
      <c r="H1312" s="158">
        <v>16.481100000000001</v>
      </c>
      <c r="I1312" s="158">
        <v>11.9811</v>
      </c>
      <c r="J1312" s="158">
        <v>12.9786</v>
      </c>
      <c r="K1312" s="158">
        <v>3.0137</v>
      </c>
      <c r="L1312" s="158">
        <v>2.7766999999999999</v>
      </c>
      <c r="M1312" s="158">
        <v>2.9517000000000002</v>
      </c>
      <c r="N1312" s="158">
        <v>3.6953</v>
      </c>
      <c r="O1312" s="158">
        <v>6.8788999999999998</v>
      </c>
      <c r="P1312" s="158">
        <v>6.5885999999999996</v>
      </c>
      <c r="Q1312" s="158">
        <v>8.1130999999999993</v>
      </c>
      <c r="R1312" s="158">
        <v>5.3556999999999997</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44771</v>
      </c>
      <c r="E1313" s="158">
        <v>16.223099999999999</v>
      </c>
      <c r="F1313" s="158">
        <v>43.023299999999999</v>
      </c>
      <c r="G1313" s="158">
        <v>25.3262</v>
      </c>
      <c r="H1313" s="158">
        <v>16.637699999999999</v>
      </c>
      <c r="I1313" s="158">
        <v>11.7197</v>
      </c>
      <c r="J1313" s="158">
        <v>13.3977</v>
      </c>
      <c r="K1313" s="158">
        <v>1.5287999999999999</v>
      </c>
      <c r="L1313" s="158">
        <v>0.99139999999999995</v>
      </c>
      <c r="M1313" s="158">
        <v>1.4108000000000001</v>
      </c>
      <c r="N1313" s="158">
        <v>1.9897</v>
      </c>
      <c r="O1313" s="158">
        <v>4.5034999999999998</v>
      </c>
      <c r="P1313" s="158">
        <v>3.18</v>
      </c>
      <c r="Q1313" s="158">
        <v>5.9173</v>
      </c>
      <c r="R1313" s="158">
        <v>2.706</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44771</v>
      </c>
      <c r="E1314" s="158">
        <v>15.2989</v>
      </c>
      <c r="F1314" s="158">
        <v>42.755699999999997</v>
      </c>
      <c r="G1314" s="158">
        <v>25.0227</v>
      </c>
      <c r="H1314" s="158">
        <v>16.342600000000001</v>
      </c>
      <c r="I1314" s="158">
        <v>11.4336</v>
      </c>
      <c r="J1314" s="158">
        <v>13.1105</v>
      </c>
      <c r="K1314" s="158">
        <v>1.1806000000000001</v>
      </c>
      <c r="L1314" s="158">
        <v>0.56530000000000002</v>
      </c>
      <c r="M1314" s="158">
        <v>0.94340000000000002</v>
      </c>
      <c r="N1314" s="158">
        <v>1.4946999999999999</v>
      </c>
      <c r="O1314" s="158">
        <v>3.9542000000000002</v>
      </c>
      <c r="P1314" s="158">
        <v>2.5339</v>
      </c>
      <c r="Q1314" s="158">
        <v>5.1810999999999998</v>
      </c>
      <c r="R1314" s="158">
        <v>2.1806000000000001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44771</v>
      </c>
      <c r="E1315" s="158">
        <v>69.443799999999996</v>
      </c>
      <c r="F1315" s="158">
        <v>35.881500000000003</v>
      </c>
      <c r="G1315" s="158">
        <v>26.161200000000001</v>
      </c>
      <c r="H1315" s="158">
        <v>15.989699999999999</v>
      </c>
      <c r="I1315" s="158">
        <v>11.5807</v>
      </c>
      <c r="J1315" s="158">
        <v>12.4552</v>
      </c>
      <c r="K1315" s="158">
        <v>1.8236000000000001</v>
      </c>
      <c r="L1315" s="158">
        <v>1.9155</v>
      </c>
      <c r="M1315" s="158">
        <v>1.9231</v>
      </c>
      <c r="N1315" s="158">
        <v>2.7061999999999999</v>
      </c>
      <c r="O1315" s="158">
        <v>5.6816000000000004</v>
      </c>
      <c r="P1315" s="158">
        <v>4.7869999999999999</v>
      </c>
      <c r="Q1315" s="158">
        <v>6.9320000000000004</v>
      </c>
      <c r="R1315" s="158">
        <v>3.6757</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44771</v>
      </c>
      <c r="E1316" s="158">
        <v>66.079400000000007</v>
      </c>
      <c r="F1316" s="158">
        <v>35.496400000000001</v>
      </c>
      <c r="G1316" s="158">
        <v>25.831800000000001</v>
      </c>
      <c r="H1316" s="158">
        <v>15.655099999999999</v>
      </c>
      <c r="I1316" s="158">
        <v>11.249499999999999</v>
      </c>
      <c r="J1316" s="158">
        <v>12.1225</v>
      </c>
      <c r="K1316" s="158">
        <v>1.5048999999999999</v>
      </c>
      <c r="L1316" s="158">
        <v>1.5693999999999999</v>
      </c>
      <c r="M1316" s="158">
        <v>1.5767</v>
      </c>
      <c r="N1316" s="158">
        <v>2.3519999999999999</v>
      </c>
      <c r="O1316" s="158">
        <v>5.2857000000000003</v>
      </c>
      <c r="P1316" s="158">
        <v>4.3760000000000003</v>
      </c>
      <c r="Q1316" s="158">
        <v>7.76</v>
      </c>
      <c r="R1316" s="158">
        <v>3.3024</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44771</v>
      </c>
      <c r="E1317" s="158">
        <v>66.079400000000007</v>
      </c>
      <c r="F1317" s="158">
        <v>35.496400000000001</v>
      </c>
      <c r="G1317" s="158">
        <v>25.831800000000001</v>
      </c>
      <c r="H1317" s="158">
        <v>15.655099999999999</v>
      </c>
      <c r="I1317" s="158">
        <v>11.249499999999999</v>
      </c>
      <c r="J1317" s="158">
        <v>12.1225</v>
      </c>
      <c r="K1317" s="158">
        <v>1.5048999999999999</v>
      </c>
      <c r="L1317" s="158">
        <v>1.5693999999999999</v>
      </c>
      <c r="M1317" s="158">
        <v>1.5767</v>
      </c>
      <c r="N1317" s="158">
        <v>2.3519999999999999</v>
      </c>
      <c r="O1317" s="158">
        <v>5.2857000000000003</v>
      </c>
      <c r="P1317" s="158">
        <v>4.3760000000000003</v>
      </c>
      <c r="Q1317" s="158">
        <v>7.76</v>
      </c>
      <c r="R1317" s="158">
        <v>3.3024</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44771</v>
      </c>
      <c r="E1320" s="158">
        <v>0.49959999999999999</v>
      </c>
      <c r="F1320" s="158">
        <v>14.6175</v>
      </c>
      <c r="G1320" s="158">
        <v>12.188599999999999</v>
      </c>
      <c r="H1320" s="158">
        <v>11.5059</v>
      </c>
      <c r="I1320" s="158">
        <v>11.005000000000001</v>
      </c>
      <c r="J1320" s="158">
        <v>10.8104</v>
      </c>
      <c r="K1320" s="158">
        <v>11.054600000000001</v>
      </c>
      <c r="L1320" s="158"/>
      <c r="M1320" s="158"/>
      <c r="N1320" s="158"/>
      <c r="O1320" s="158"/>
      <c r="P1320" s="158"/>
      <c r="Q1320" s="158">
        <v>11.230399999999999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44771</v>
      </c>
      <c r="E1321" s="158">
        <v>0.5282</v>
      </c>
      <c r="F1321" s="158">
        <v>13.825799999999999</v>
      </c>
      <c r="G1321" s="158">
        <v>11.528</v>
      </c>
      <c r="H1321" s="158">
        <v>10.881600000000001</v>
      </c>
      <c r="I1321" s="158">
        <v>10.904400000000001</v>
      </c>
      <c r="J1321" s="158">
        <v>10.923299999999999</v>
      </c>
      <c r="K1321" s="158">
        <v>11.0809</v>
      </c>
      <c r="L1321" s="158"/>
      <c r="M1321" s="158"/>
      <c r="N1321" s="158"/>
      <c r="O1321" s="158"/>
      <c r="P1321" s="158"/>
      <c r="Q1321" s="158">
        <v>11.2539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44771</v>
      </c>
      <c r="E1324" s="158">
        <v>45.613</v>
      </c>
      <c r="F1324" s="158">
        <v>21.618500000000001</v>
      </c>
      <c r="G1324" s="158">
        <v>25.473199999999999</v>
      </c>
      <c r="H1324" s="158">
        <v>15.478400000000001</v>
      </c>
      <c r="I1324" s="158">
        <v>11.1706</v>
      </c>
      <c r="J1324" s="158">
        <v>13.0839</v>
      </c>
      <c r="K1324" s="158">
        <v>1.0146999999999999</v>
      </c>
      <c r="L1324" s="158">
        <v>1.0851999999999999</v>
      </c>
      <c r="M1324" s="158">
        <v>1.5771999999999999</v>
      </c>
      <c r="N1324" s="158">
        <v>2.6177999999999999</v>
      </c>
      <c r="O1324" s="158">
        <v>6.1904000000000003</v>
      </c>
      <c r="P1324" s="158">
        <v>6.3070000000000004</v>
      </c>
      <c r="Q1324" s="158">
        <v>7.6886999999999999</v>
      </c>
      <c r="R1324" s="158">
        <v>4.9527000000000001</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44771</v>
      </c>
      <c r="E1325" s="158">
        <v>48.516599999999997</v>
      </c>
      <c r="F1325" s="158">
        <v>22.357600000000001</v>
      </c>
      <c r="G1325" s="158">
        <v>26.186800000000002</v>
      </c>
      <c r="H1325" s="158">
        <v>16.192799999999998</v>
      </c>
      <c r="I1325" s="158">
        <v>11.886900000000001</v>
      </c>
      <c r="J1325" s="158">
        <v>13.796799999999999</v>
      </c>
      <c r="K1325" s="158">
        <v>1.7286999999999999</v>
      </c>
      <c r="L1325" s="158">
        <v>1.766</v>
      </c>
      <c r="M1325" s="158">
        <v>2.2755000000000001</v>
      </c>
      <c r="N1325" s="158">
        <v>3.3384999999999998</v>
      </c>
      <c r="O1325" s="158">
        <v>7.0155000000000003</v>
      </c>
      <c r="P1325" s="158">
        <v>7.1448</v>
      </c>
      <c r="Q1325" s="158">
        <v>8.2635000000000005</v>
      </c>
      <c r="R1325" s="158">
        <v>5.7544000000000004</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44771</v>
      </c>
      <c r="E1326" s="158">
        <v>36.051299999999998</v>
      </c>
      <c r="F1326" s="158">
        <v>33.441299999999998</v>
      </c>
      <c r="G1326" s="158">
        <v>24.6523</v>
      </c>
      <c r="H1326" s="158">
        <v>16.773599999999998</v>
      </c>
      <c r="I1326" s="158">
        <v>11.5275</v>
      </c>
      <c r="J1326" s="158">
        <v>14.0097</v>
      </c>
      <c r="K1326" s="158">
        <v>3.8471000000000002</v>
      </c>
      <c r="L1326" s="158">
        <v>3.6187999999999998</v>
      </c>
      <c r="M1326" s="158">
        <v>2.9005000000000001</v>
      </c>
      <c r="N1326" s="158">
        <v>3.7309999999999999</v>
      </c>
      <c r="O1326" s="158">
        <v>7.2683999999999997</v>
      </c>
      <c r="P1326" s="158">
        <v>6.5674999999999999</v>
      </c>
      <c r="Q1326" s="158">
        <v>7.4356999999999998</v>
      </c>
      <c r="R1326" s="158">
        <v>5.7179000000000002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44771</v>
      </c>
      <c r="E1327" s="158">
        <v>38.8508</v>
      </c>
      <c r="F1327" s="158">
        <v>34.0413</v>
      </c>
      <c r="G1327" s="158">
        <v>25.293500000000002</v>
      </c>
      <c r="H1327" s="158">
        <v>17.4252</v>
      </c>
      <c r="I1327" s="158">
        <v>12.1693</v>
      </c>
      <c r="J1327" s="158">
        <v>14.658300000000001</v>
      </c>
      <c r="K1327" s="158">
        <v>4.5301999999999998</v>
      </c>
      <c r="L1327" s="158">
        <v>4.3262999999999998</v>
      </c>
      <c r="M1327" s="158">
        <v>3.6261999999999999</v>
      </c>
      <c r="N1327" s="158">
        <v>4.4642999999999997</v>
      </c>
      <c r="O1327" s="158">
        <v>7.9751000000000003</v>
      </c>
      <c r="P1327" s="158">
        <v>7.3255999999999997</v>
      </c>
      <c r="Q1327" s="158">
        <v>8.6229999999999993</v>
      </c>
      <c r="R1327" s="158">
        <v>6.4610000000000003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44771</v>
      </c>
      <c r="E1328" s="158">
        <v>40.1935</v>
      </c>
      <c r="F1328" s="158">
        <v>39.181399999999996</v>
      </c>
      <c r="G1328" s="158">
        <v>39.143900000000002</v>
      </c>
      <c r="H1328" s="158">
        <v>16.436499999999999</v>
      </c>
      <c r="I1328" s="158">
        <v>18.085699999999999</v>
      </c>
      <c r="J1328" s="158">
        <v>16.142600000000002</v>
      </c>
      <c r="K1328" s="158">
        <v>0.7298</v>
      </c>
      <c r="L1328" s="158">
        <v>0.6492</v>
      </c>
      <c r="M1328" s="158">
        <v>1.0004</v>
      </c>
      <c r="N1328" s="158">
        <v>1.8539000000000001</v>
      </c>
      <c r="O1328" s="158">
        <v>5.8047000000000004</v>
      </c>
      <c r="P1328" s="158">
        <v>6.4718</v>
      </c>
      <c r="Q1328" s="158">
        <v>7.7465999999999999</v>
      </c>
      <c r="R1328" s="158">
        <v>2.9971999999999999</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44771</v>
      </c>
      <c r="E1329" s="158">
        <v>37.655099999999997</v>
      </c>
      <c r="F1329" s="158">
        <v>38.522799999999997</v>
      </c>
      <c r="G1329" s="158">
        <v>38.441699999999997</v>
      </c>
      <c r="H1329" s="158">
        <v>15.7226</v>
      </c>
      <c r="I1329" s="158">
        <v>17.375900000000001</v>
      </c>
      <c r="J1329" s="158">
        <v>15.4244</v>
      </c>
      <c r="K1329" s="158">
        <v>1.9199999999999998E-2</v>
      </c>
      <c r="L1329" s="158">
        <v>-6.7599999999999993E-2</v>
      </c>
      <c r="M1329" s="158">
        <v>0.28289999999999998</v>
      </c>
      <c r="N1329" s="158">
        <v>1.1331</v>
      </c>
      <c r="O1329" s="158">
        <v>5.0818000000000003</v>
      </c>
      <c r="P1329" s="158">
        <v>5.7577999999999996</v>
      </c>
      <c r="Q1329" s="158">
        <v>7.1996000000000002</v>
      </c>
      <c r="R1329" s="158">
        <v>2.2833000000000001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44771</v>
      </c>
      <c r="E1332" s="158">
        <v>18.354900000000001</v>
      </c>
      <c r="F1332" s="158">
        <v>9.5475999999999992</v>
      </c>
      <c r="G1332" s="158">
        <v>24.0428</v>
      </c>
      <c r="H1332" s="158">
        <v>12.9864</v>
      </c>
      <c r="I1332" s="158">
        <v>8.5647000000000002</v>
      </c>
      <c r="J1332" s="158">
        <v>13.9726</v>
      </c>
      <c r="K1332" s="158">
        <v>0.14430000000000001</v>
      </c>
      <c r="L1332" s="158">
        <v>1.7524</v>
      </c>
      <c r="M1332" s="158">
        <v>2.0411000000000001</v>
      </c>
      <c r="N1332" s="158">
        <v>3.1452</v>
      </c>
      <c r="O1332" s="158">
        <v>6.0122999999999998</v>
      </c>
      <c r="P1332" s="158">
        <v>5.6722999999999999</v>
      </c>
      <c r="Q1332" s="158">
        <v>7.5332999999999997</v>
      </c>
      <c r="R1332" s="158">
        <v>5.1045999999999996</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44771</v>
      </c>
      <c r="E1333" s="158">
        <v>19.827500000000001</v>
      </c>
      <c r="F1333" s="158">
        <v>10.680199999999999</v>
      </c>
      <c r="G1333" s="158">
        <v>25.1492</v>
      </c>
      <c r="H1333" s="158">
        <v>14.1076</v>
      </c>
      <c r="I1333" s="158">
        <v>9.6608000000000001</v>
      </c>
      <c r="J1333" s="158">
        <v>15.071</v>
      </c>
      <c r="K1333" s="158">
        <v>1.2439</v>
      </c>
      <c r="L1333" s="158">
        <v>2.8715999999999999</v>
      </c>
      <c r="M1333" s="158">
        <v>3.1692</v>
      </c>
      <c r="N1333" s="158">
        <v>4.2668999999999997</v>
      </c>
      <c r="O1333" s="158">
        <v>7.0433000000000003</v>
      </c>
      <c r="P1333" s="158">
        <v>6.6210000000000004</v>
      </c>
      <c r="Q1333" s="158">
        <v>8.5304000000000002</v>
      </c>
      <c r="R1333" s="158">
        <v>6.1848999999999998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44771</v>
      </c>
      <c r="E1334" s="158">
        <v>17.567799999999998</v>
      </c>
      <c r="F1334" s="158">
        <v>26.8216</v>
      </c>
      <c r="G1334" s="158">
        <v>18.658300000000001</v>
      </c>
      <c r="H1334" s="158">
        <v>11.243600000000001</v>
      </c>
      <c r="I1334" s="158">
        <v>9.3831000000000007</v>
      </c>
      <c r="J1334" s="158">
        <v>11.6767</v>
      </c>
      <c r="K1334" s="158">
        <v>0.60589999999999999</v>
      </c>
      <c r="L1334" s="158">
        <v>1.3087</v>
      </c>
      <c r="M1334" s="158">
        <v>1.8823000000000001</v>
      </c>
      <c r="N1334" s="158">
        <v>2.9621</v>
      </c>
      <c r="O1334" s="158">
        <v>6.7690999999999999</v>
      </c>
      <c r="P1334" s="158">
        <v>6.3464</v>
      </c>
      <c r="Q1334" s="158">
        <v>7.8129</v>
      </c>
      <c r="R1334" s="158">
        <v>5.9055</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44771</v>
      </c>
      <c r="E1335" s="158">
        <v>16.4436</v>
      </c>
      <c r="F1335" s="158">
        <v>25.989100000000001</v>
      </c>
      <c r="G1335" s="158">
        <v>17.7836</v>
      </c>
      <c r="H1335" s="158">
        <v>10.358000000000001</v>
      </c>
      <c r="I1335" s="158">
        <v>8.4941999999999993</v>
      </c>
      <c r="J1335" s="158">
        <v>10.7789</v>
      </c>
      <c r="K1335" s="158">
        <v>-0.2828</v>
      </c>
      <c r="L1335" s="158">
        <v>0.42170000000000002</v>
      </c>
      <c r="M1335" s="158">
        <v>0.98370000000000002</v>
      </c>
      <c r="N1335" s="158">
        <v>2.0486</v>
      </c>
      <c r="O1335" s="158">
        <v>5.8018999999999998</v>
      </c>
      <c r="P1335" s="158">
        <v>5.3982000000000001</v>
      </c>
      <c r="Q1335" s="158">
        <v>6.8651999999999997</v>
      </c>
      <c r="R1335" s="158">
        <v>4.9396000000000004</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44771</v>
      </c>
      <c r="E1336" s="158">
        <v>12.514799999999999</v>
      </c>
      <c r="F1336" s="158">
        <v>6.1257999999999999</v>
      </c>
      <c r="G1336" s="158">
        <v>14.8926</v>
      </c>
      <c r="H1336" s="158">
        <v>8.7643000000000004</v>
      </c>
      <c r="I1336" s="158">
        <v>4.5076000000000001</v>
      </c>
      <c r="J1336" s="158">
        <v>6.2931999999999997</v>
      </c>
      <c r="K1336" s="158">
        <v>-1.5516000000000001</v>
      </c>
      <c r="L1336" s="158">
        <v>0.14269999999999999</v>
      </c>
      <c r="M1336" s="158">
        <v>0.6603</v>
      </c>
      <c r="N1336" s="158">
        <v>1.456</v>
      </c>
      <c r="O1336" s="158">
        <v>-3.4994000000000001</v>
      </c>
      <c r="P1336" s="158">
        <v>-1.6372</v>
      </c>
      <c r="Q1336" s="158">
        <v>2.8096000000000001</v>
      </c>
      <c r="R1336" s="158">
        <v>9.2890999999999995</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44771</v>
      </c>
      <c r="E1337" s="158">
        <v>13.339600000000001</v>
      </c>
      <c r="F1337" s="158">
        <v>6.5681000000000003</v>
      </c>
      <c r="G1337" s="158">
        <v>15.4336</v>
      </c>
      <c r="H1337" s="158">
        <v>9.3198000000000008</v>
      </c>
      <c r="I1337" s="158">
        <v>5.0717999999999996</v>
      </c>
      <c r="J1337" s="158">
        <v>6.8514999999999997</v>
      </c>
      <c r="K1337" s="158">
        <v>-1.0018</v>
      </c>
      <c r="L1337" s="158">
        <v>0.69550000000000001</v>
      </c>
      <c r="M1337" s="158">
        <v>1.2136</v>
      </c>
      <c r="N1337" s="158">
        <v>2.0150999999999999</v>
      </c>
      <c r="O1337" s="158">
        <v>-2.9121000000000001</v>
      </c>
      <c r="P1337" s="158">
        <v>-0.88490000000000002</v>
      </c>
      <c r="Q1337" s="158">
        <v>3.6233</v>
      </c>
      <c r="R1337" s="158">
        <v>9.8907000000000007</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44771</v>
      </c>
      <c r="E1342" s="158">
        <v>43.844200000000001</v>
      </c>
      <c r="F1342" s="158">
        <v>25.9923</v>
      </c>
      <c r="G1342" s="158">
        <v>21.098600000000001</v>
      </c>
      <c r="H1342" s="158">
        <v>16.356100000000001</v>
      </c>
      <c r="I1342" s="158">
        <v>11.083399999999999</v>
      </c>
      <c r="J1342" s="158">
        <v>11.063599999999999</v>
      </c>
      <c r="K1342" s="158">
        <v>1.8915999999999999</v>
      </c>
      <c r="L1342" s="158">
        <v>2.1758999999999999</v>
      </c>
      <c r="M1342" s="158">
        <v>2.4434</v>
      </c>
      <c r="N1342" s="158">
        <v>3.1164999999999998</v>
      </c>
      <c r="O1342" s="158">
        <v>7.4686000000000003</v>
      </c>
      <c r="P1342" s="158">
        <v>7.6909999999999998</v>
      </c>
      <c r="Q1342" s="158">
        <v>9.2355999999999998</v>
      </c>
      <c r="R1342" s="158">
        <v>5.008</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44771</v>
      </c>
      <c r="E1343" s="158">
        <v>41.1937</v>
      </c>
      <c r="F1343" s="158">
        <v>25.447600000000001</v>
      </c>
      <c r="G1343" s="158">
        <v>20.5913</v>
      </c>
      <c r="H1343" s="158">
        <v>15.8324</v>
      </c>
      <c r="I1343" s="158">
        <v>10.555</v>
      </c>
      <c r="J1343" s="158">
        <v>10.5281</v>
      </c>
      <c r="K1343" s="158">
        <v>1.3756999999999999</v>
      </c>
      <c r="L1343" s="158">
        <v>1.6473</v>
      </c>
      <c r="M1343" s="158">
        <v>1.9094</v>
      </c>
      <c r="N1343" s="158">
        <v>2.5745</v>
      </c>
      <c r="O1343" s="158">
        <v>6.9478999999999997</v>
      </c>
      <c r="P1343" s="158">
        <v>7.0553999999999997</v>
      </c>
      <c r="Q1343" s="158">
        <v>7.8460000000000001</v>
      </c>
      <c r="R1343" s="158">
        <v>4.4505999999999997</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44771</v>
      </c>
      <c r="E1344" s="158">
        <v>58.5349</v>
      </c>
      <c r="F1344" s="158">
        <v>34.7654</v>
      </c>
      <c r="G1344" s="158">
        <v>28.8977</v>
      </c>
      <c r="H1344" s="158">
        <v>16.6038</v>
      </c>
      <c r="I1344" s="158">
        <v>13.6333</v>
      </c>
      <c r="J1344" s="158">
        <v>13.124700000000001</v>
      </c>
      <c r="K1344" s="158">
        <v>-0.27389999999999998</v>
      </c>
      <c r="L1344" s="158">
        <v>-0.88139999999999996</v>
      </c>
      <c r="M1344" s="158">
        <v>-0.75590000000000002</v>
      </c>
      <c r="N1344" s="158">
        <v>0.1981</v>
      </c>
      <c r="O1344" s="158">
        <v>3.1755</v>
      </c>
      <c r="P1344" s="158">
        <v>4.1741999999999999</v>
      </c>
      <c r="Q1344" s="158">
        <v>7.4387999999999996</v>
      </c>
      <c r="R1344" s="158">
        <v>1.2674000000000001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44771</v>
      </c>
      <c r="E1345" s="158">
        <v>63.692900000000002</v>
      </c>
      <c r="F1345" s="158">
        <v>35.794199999999996</v>
      </c>
      <c r="G1345" s="158">
        <v>29.910799999999998</v>
      </c>
      <c r="H1345" s="158">
        <v>17.644300000000001</v>
      </c>
      <c r="I1345" s="158">
        <v>14.674799999999999</v>
      </c>
      <c r="J1345" s="158">
        <v>14.172700000000001</v>
      </c>
      <c r="K1345" s="158">
        <v>0.67369999999999997</v>
      </c>
      <c r="L1345" s="158">
        <v>9.9500000000000005E-2</v>
      </c>
      <c r="M1345" s="158">
        <v>0.23400000000000001</v>
      </c>
      <c r="N1345" s="158">
        <v>1.2015</v>
      </c>
      <c r="O1345" s="158">
        <v>4.1528999999999998</v>
      </c>
      <c r="P1345" s="158">
        <v>5.1696</v>
      </c>
      <c r="Q1345" s="158">
        <v>6.9942000000000002</v>
      </c>
      <c r="R1345" s="158">
        <v>2.2635999999999998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44771</v>
      </c>
      <c r="E1346" s="158">
        <v>32.582299999999996</v>
      </c>
      <c r="F1346" s="158">
        <v>63.853200000000001</v>
      </c>
      <c r="G1346" s="158">
        <v>39.447899999999997</v>
      </c>
      <c r="H1346" s="158">
        <v>21.4847</v>
      </c>
      <c r="I1346" s="158">
        <v>14.8796</v>
      </c>
      <c r="J1346" s="158">
        <v>14.7281</v>
      </c>
      <c r="K1346" s="158">
        <v>2.5097</v>
      </c>
      <c r="L1346" s="158">
        <v>1.9861</v>
      </c>
      <c r="M1346" s="158">
        <v>2.6326999999999998</v>
      </c>
      <c r="N1346" s="158">
        <v>3.6335999999999999</v>
      </c>
      <c r="O1346" s="158">
        <v>7.5460000000000003</v>
      </c>
      <c r="P1346" s="158">
        <v>3.3043</v>
      </c>
      <c r="Q1346" s="158">
        <v>6.4819000000000004</v>
      </c>
      <c r="R1346" s="158">
        <v>5.2732000000000001</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44771</v>
      </c>
      <c r="E1348" s="158">
        <v>29.664400000000001</v>
      </c>
      <c r="F1348" s="158">
        <v>62.860100000000003</v>
      </c>
      <c r="G1348" s="158">
        <v>38.511000000000003</v>
      </c>
      <c r="H1348" s="158">
        <v>20.540900000000001</v>
      </c>
      <c r="I1348" s="158">
        <v>13.933999999999999</v>
      </c>
      <c r="J1348" s="158">
        <v>13.7751</v>
      </c>
      <c r="K1348" s="158">
        <v>1.5596000000000001</v>
      </c>
      <c r="L1348" s="158">
        <v>1.0404</v>
      </c>
      <c r="M1348" s="158">
        <v>1.6881999999999999</v>
      </c>
      <c r="N1348" s="158">
        <v>2.6747999999999998</v>
      </c>
      <c r="O1348" s="158">
        <v>6.5301</v>
      </c>
      <c r="P1348" s="158">
        <v>2.36</v>
      </c>
      <c r="Q1348" s="158">
        <v>5.6791999999999998</v>
      </c>
      <c r="R1348" s="158">
        <v>4.2694999999999999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44771</v>
      </c>
      <c r="E1350" s="158">
        <v>10.6319</v>
      </c>
      <c r="F1350" s="158">
        <v>37.802799999999998</v>
      </c>
      <c r="G1350" s="158">
        <v>28.331399999999999</v>
      </c>
      <c r="H1350" s="158">
        <v>16.333500000000001</v>
      </c>
      <c r="I1350" s="158">
        <v>12.8636</v>
      </c>
      <c r="J1350" s="158">
        <v>14.533200000000001</v>
      </c>
      <c r="K1350" s="158">
        <v>0.18490000000000001</v>
      </c>
      <c r="L1350" s="158">
        <v>-0.16769999999999999</v>
      </c>
      <c r="M1350" s="158">
        <v>0.54290000000000005</v>
      </c>
      <c r="N1350" s="158">
        <v>1.6609</v>
      </c>
      <c r="O1350" s="158"/>
      <c r="P1350" s="158"/>
      <c r="Q1350" s="158">
        <v>3.3287</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44771</v>
      </c>
      <c r="E1351" s="158">
        <v>10.5556</v>
      </c>
      <c r="F1351" s="158">
        <v>37.729900000000001</v>
      </c>
      <c r="G1351" s="158">
        <v>28.073499999999999</v>
      </c>
      <c r="H1351" s="158">
        <v>16.103999999999999</v>
      </c>
      <c r="I1351" s="158">
        <v>12.607799999999999</v>
      </c>
      <c r="J1351" s="158">
        <v>14.261900000000001</v>
      </c>
      <c r="K1351" s="158">
        <v>-8.3599999999999994E-2</v>
      </c>
      <c r="L1351" s="158">
        <v>-0.3584</v>
      </c>
      <c r="M1351" s="158">
        <v>0.30470000000000003</v>
      </c>
      <c r="N1351" s="158">
        <v>1.3616999999999999</v>
      </c>
      <c r="O1351" s="158"/>
      <c r="P1351" s="158"/>
      <c r="Q1351" s="158">
        <v>2.9318</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44771</v>
      </c>
      <c r="E1356" s="158">
        <v>15.7516</v>
      </c>
      <c r="F1356" s="158">
        <v>19.011099999999999</v>
      </c>
      <c r="G1356" s="158">
        <v>12.9903</v>
      </c>
      <c r="H1356" s="158">
        <v>11.911199999999999</v>
      </c>
      <c r="I1356" s="158">
        <v>8.7685999999999993</v>
      </c>
      <c r="J1356" s="158">
        <v>10.4155</v>
      </c>
      <c r="K1356" s="158">
        <v>1.5952999999999999</v>
      </c>
      <c r="L1356" s="158">
        <v>0.97750000000000004</v>
      </c>
      <c r="M1356" s="158">
        <v>1.4803999999999999</v>
      </c>
      <c r="N1356" s="158">
        <v>5.8163</v>
      </c>
      <c r="O1356" s="158">
        <v>3.6911999999999998</v>
      </c>
      <c r="P1356" s="158">
        <v>4.6611000000000002</v>
      </c>
      <c r="Q1356" s="158">
        <v>6.3909000000000002</v>
      </c>
      <c r="R1356" s="158">
        <v>5.2073999999999998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44771</v>
      </c>
      <c r="E1357" s="158">
        <v>14.965299999999999</v>
      </c>
      <c r="F1357" s="158">
        <v>18.5456</v>
      </c>
      <c r="G1357" s="158">
        <v>12.532999999999999</v>
      </c>
      <c r="H1357" s="158">
        <v>11.4184</v>
      </c>
      <c r="I1357" s="158">
        <v>8.2664000000000009</v>
      </c>
      <c r="J1357" s="158">
        <v>9.9091000000000005</v>
      </c>
      <c r="K1357" s="158">
        <v>1.0210999999999999</v>
      </c>
      <c r="L1357" s="158">
        <v>0.37459999999999999</v>
      </c>
      <c r="M1357" s="158">
        <v>0.86409999999999998</v>
      </c>
      <c r="N1357" s="158">
        <v>5.0800999999999998</v>
      </c>
      <c r="O1357" s="158">
        <v>2.9958999999999998</v>
      </c>
      <c r="P1357" s="158">
        <v>3.9704999999999999</v>
      </c>
      <c r="Q1357" s="158">
        <v>5.6506999999999996</v>
      </c>
      <c r="R1357" s="158">
        <v>4.5281000000000002</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27.473617142857144</v>
      </c>
      <c r="G1358" s="160">
        <v>22.522625714285713</v>
      </c>
      <c r="H1358" s="160">
        <v>14.060028571428571</v>
      </c>
      <c r="I1358" s="160">
        <v>10.777022857142859</v>
      </c>
      <c r="J1358" s="160">
        <v>22.550562857142847</v>
      </c>
      <c r="K1358" s="160">
        <v>5.3940114285714289</v>
      </c>
      <c r="L1358" s="160">
        <v>-3.3883757575757563</v>
      </c>
      <c r="M1358" s="160">
        <v>-1.5291939393939389</v>
      </c>
      <c r="N1358" s="160">
        <v>0.30294848484848486</v>
      </c>
      <c r="O1358" s="160">
        <v>5.5211724137931038</v>
      </c>
      <c r="P1358" s="160">
        <v>5.124200000000001</v>
      </c>
      <c r="Q1358" s="160">
        <v>4.7639771428571436</v>
      </c>
      <c r="R1358" s="160">
        <v>2.909945161290322</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26.8216</v>
      </c>
      <c r="G1359" s="160">
        <v>25.0227</v>
      </c>
      <c r="H1359" s="160">
        <v>15.7226</v>
      </c>
      <c r="I1359" s="160">
        <v>11.299200000000001</v>
      </c>
      <c r="J1359" s="160">
        <v>13.1105</v>
      </c>
      <c r="K1359" s="160">
        <v>1.3756999999999999</v>
      </c>
      <c r="L1359" s="160">
        <v>1.0851999999999999</v>
      </c>
      <c r="M1359" s="160">
        <v>1.5767</v>
      </c>
      <c r="N1359" s="160">
        <v>2.6177999999999999</v>
      </c>
      <c r="O1359" s="160">
        <v>6.0122999999999998</v>
      </c>
      <c r="P1359" s="160">
        <v>5.6722999999999999</v>
      </c>
      <c r="Q1359" s="160">
        <v>7.4387999999999996</v>
      </c>
      <c r="R1359" s="160">
        <v>4.9527000000000001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44771</v>
      </c>
      <c r="E1362" s="158">
        <v>102.1026</v>
      </c>
      <c r="F1362" s="158">
        <v>43.987699999999997</v>
      </c>
      <c r="G1362" s="158">
        <v>33.025599999999997</v>
      </c>
      <c r="H1362" s="158">
        <v>21.553100000000001</v>
      </c>
      <c r="I1362" s="158">
        <v>16.101299999999998</v>
      </c>
      <c r="J1362" s="158">
        <v>14.259600000000001</v>
      </c>
      <c r="K1362" s="158">
        <v>0.26100000000000001</v>
      </c>
      <c r="L1362" s="158">
        <v>0.69120000000000004</v>
      </c>
      <c r="M1362" s="158">
        <v>1.0669</v>
      </c>
      <c r="N1362" s="158">
        <v>2.4474</v>
      </c>
      <c r="O1362" s="158">
        <v>5.9527999999999999</v>
      </c>
      <c r="P1362" s="158">
        <v>5.9763000000000002</v>
      </c>
      <c r="Q1362" s="158">
        <v>9.0601000000000003</v>
      </c>
      <c r="R1362" s="158">
        <v>3.3822999999999999</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44771</v>
      </c>
      <c r="E1363" s="158">
        <v>108.72799999999999</v>
      </c>
      <c r="F1363" s="158">
        <v>44.399900000000002</v>
      </c>
      <c r="G1363" s="158">
        <v>33.426600000000001</v>
      </c>
      <c r="H1363" s="158">
        <v>21.9557</v>
      </c>
      <c r="I1363" s="158">
        <v>16.502800000000001</v>
      </c>
      <c r="J1363" s="158">
        <v>14.663399999999999</v>
      </c>
      <c r="K1363" s="158">
        <v>0.66180000000000005</v>
      </c>
      <c r="L1363" s="158">
        <v>1.1724000000000001</v>
      </c>
      <c r="M1363" s="158">
        <v>1.5239</v>
      </c>
      <c r="N1363" s="158">
        <v>2.8984000000000001</v>
      </c>
      <c r="O1363" s="158">
        <v>6.4836</v>
      </c>
      <c r="P1363" s="158">
        <v>6.6154000000000002</v>
      </c>
      <c r="Q1363" s="158">
        <v>8.0304000000000002</v>
      </c>
      <c r="R1363" s="158">
        <v>3.8331</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44771</v>
      </c>
      <c r="E1364" s="158">
        <v>50.099800000000002</v>
      </c>
      <c r="F1364" s="158">
        <v>45.2258</v>
      </c>
      <c r="G1364" s="158">
        <v>31.042200000000001</v>
      </c>
      <c r="H1364" s="158">
        <v>18.2041</v>
      </c>
      <c r="I1364" s="158">
        <v>14.537000000000001</v>
      </c>
      <c r="J1364" s="158">
        <v>12.559799999999999</v>
      </c>
      <c r="K1364" s="158">
        <v>2.5743</v>
      </c>
      <c r="L1364" s="158">
        <v>1.8507</v>
      </c>
      <c r="M1364" s="158">
        <v>1.2208000000000001</v>
      </c>
      <c r="N1364" s="158">
        <v>1.9287000000000001</v>
      </c>
      <c r="O1364" s="158">
        <v>5.6338999999999997</v>
      </c>
      <c r="P1364" s="158">
        <v>6.3</v>
      </c>
      <c r="Q1364" s="158">
        <v>7.9183000000000003</v>
      </c>
      <c r="R1364" s="158">
        <v>2.8140999999999998</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44771</v>
      </c>
      <c r="E1365" s="158">
        <v>46.182899999999997</v>
      </c>
      <c r="F1365" s="158">
        <v>44.1541</v>
      </c>
      <c r="G1365" s="158">
        <v>29.921800000000001</v>
      </c>
      <c r="H1365" s="158">
        <v>17.059100000000001</v>
      </c>
      <c r="I1365" s="158">
        <v>13.3855</v>
      </c>
      <c r="J1365" s="158">
        <v>11.4024</v>
      </c>
      <c r="K1365" s="158">
        <v>1.4302999999999999</v>
      </c>
      <c r="L1365" s="158">
        <v>0.71509999999999996</v>
      </c>
      <c r="M1365" s="158">
        <v>8.72E-2</v>
      </c>
      <c r="N1365" s="158">
        <v>0.78759999999999997</v>
      </c>
      <c r="O1365" s="158">
        <v>4.4694000000000003</v>
      </c>
      <c r="P1365" s="158">
        <v>5.2081</v>
      </c>
      <c r="Q1365" s="158">
        <v>8.0038999999999998</v>
      </c>
      <c r="R1365" s="158">
        <v>1.6637999999999999</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44771</v>
      </c>
      <c r="E1366" s="158">
        <v>47.117100000000001</v>
      </c>
      <c r="F1366" s="158">
        <v>28.3748</v>
      </c>
      <c r="G1366" s="158">
        <v>25.410299999999999</v>
      </c>
      <c r="H1366" s="158">
        <v>17.922999999999998</v>
      </c>
      <c r="I1366" s="158">
        <v>13.750500000000001</v>
      </c>
      <c r="J1366" s="158">
        <v>12.369400000000001</v>
      </c>
      <c r="K1366" s="158">
        <v>-1.4234</v>
      </c>
      <c r="L1366" s="158">
        <v>-1.0981000000000001</v>
      </c>
      <c r="M1366" s="158">
        <v>-1.4247000000000001</v>
      </c>
      <c r="N1366" s="158">
        <v>-5.3E-3</v>
      </c>
      <c r="O1366" s="158">
        <v>4.0095999999999998</v>
      </c>
      <c r="P1366" s="158">
        <v>3.9983</v>
      </c>
      <c r="Q1366" s="158">
        <v>7.3367000000000004</v>
      </c>
      <c r="R1366" s="158">
        <v>1.5034000000000001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44771</v>
      </c>
      <c r="E1367" s="158">
        <v>50.838099999999997</v>
      </c>
      <c r="F1367" s="158">
        <v>29.8918</v>
      </c>
      <c r="G1367" s="158">
        <v>26.9834</v>
      </c>
      <c r="H1367" s="158">
        <v>19.5091</v>
      </c>
      <c r="I1367" s="158">
        <v>15.325799999999999</v>
      </c>
      <c r="J1367" s="158">
        <v>13.947800000000001</v>
      </c>
      <c r="K1367" s="158">
        <v>0.1263</v>
      </c>
      <c r="L1367" s="158">
        <v>0.42580000000000001</v>
      </c>
      <c r="M1367" s="158">
        <v>7.3200000000000001E-2</v>
      </c>
      <c r="N1367" s="158">
        <v>1.3837999999999999</v>
      </c>
      <c r="O1367" s="158">
        <v>4.9409999999999998</v>
      </c>
      <c r="P1367" s="158">
        <v>4.7645</v>
      </c>
      <c r="Q1367" s="158">
        <v>7.0506000000000002</v>
      </c>
      <c r="R1367" s="158">
        <v>2.6145999999999998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44771</v>
      </c>
      <c r="E1368" s="158">
        <v>34.995899999999999</v>
      </c>
      <c r="F1368" s="158">
        <v>67.3964</v>
      </c>
      <c r="G1368" s="158">
        <v>43.998399999999997</v>
      </c>
      <c r="H1368" s="158">
        <v>21.303899999999999</v>
      </c>
      <c r="I1368" s="158">
        <v>18.1617</v>
      </c>
      <c r="J1368" s="158">
        <v>14.426600000000001</v>
      </c>
      <c r="K1368" s="158">
        <v>1.2555000000000001</v>
      </c>
      <c r="L1368" s="158">
        <v>-1.0148999999999999</v>
      </c>
      <c r="M1368" s="158">
        <v>-0.87450000000000006</v>
      </c>
      <c r="N1368" s="158">
        <v>0.61760000000000004</v>
      </c>
      <c r="O1368" s="158">
        <v>3.6135000000000002</v>
      </c>
      <c r="P1368" s="158">
        <v>4.5061999999999998</v>
      </c>
      <c r="Q1368" s="158">
        <v>6.5834999999999999</v>
      </c>
      <c r="R1368" s="158">
        <v>1.2563</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44771</v>
      </c>
      <c r="E1369" s="158">
        <v>37.762799999999999</v>
      </c>
      <c r="F1369" s="158">
        <v>68.172899999999998</v>
      </c>
      <c r="G1369" s="158">
        <v>44.819600000000001</v>
      </c>
      <c r="H1369" s="158">
        <v>22.145</v>
      </c>
      <c r="I1369" s="158">
        <v>19.0062</v>
      </c>
      <c r="J1369" s="158">
        <v>15.280799999999999</v>
      </c>
      <c r="K1369" s="158">
        <v>2.1023000000000001</v>
      </c>
      <c r="L1369" s="158">
        <v>-0.1767</v>
      </c>
      <c r="M1369" s="158">
        <v>-3.8899999999999997E-2</v>
      </c>
      <c r="N1369" s="158">
        <v>1.4633</v>
      </c>
      <c r="O1369" s="158">
        <v>4.4831000000000003</v>
      </c>
      <c r="P1369" s="158">
        <v>5.3489000000000004</v>
      </c>
      <c r="Q1369" s="158">
        <v>6.8520000000000003</v>
      </c>
      <c r="R1369" s="158">
        <v>2.1073</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44771</v>
      </c>
      <c r="E1370" s="158">
        <v>31.968800000000002</v>
      </c>
      <c r="F1370" s="158">
        <v>27.308</v>
      </c>
      <c r="G1370" s="158">
        <v>22.9541</v>
      </c>
      <c r="H1370" s="158">
        <v>15.9186</v>
      </c>
      <c r="I1370" s="158">
        <v>13.007</v>
      </c>
      <c r="J1370" s="158">
        <v>16.318300000000001</v>
      </c>
      <c r="K1370" s="158">
        <v>2.7158000000000002</v>
      </c>
      <c r="L1370" s="158">
        <v>2.4762</v>
      </c>
      <c r="M1370" s="158">
        <v>1.0371999999999999</v>
      </c>
      <c r="N1370" s="158">
        <v>2.1446000000000001</v>
      </c>
      <c r="O1370" s="158">
        <v>6.1231</v>
      </c>
      <c r="P1370" s="158">
        <v>6.0392000000000001</v>
      </c>
      <c r="Q1370" s="158">
        <v>8.6857000000000006</v>
      </c>
      <c r="R1370" s="158">
        <v>2.9535</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44771</v>
      </c>
      <c r="E1371" s="158">
        <v>33.437600000000003</v>
      </c>
      <c r="F1371" s="158">
        <v>27.966000000000001</v>
      </c>
      <c r="G1371" s="158">
        <v>23.587499999999999</v>
      </c>
      <c r="H1371" s="158">
        <v>16.550899999999999</v>
      </c>
      <c r="I1371" s="158">
        <v>13.6378</v>
      </c>
      <c r="J1371" s="158">
        <v>16.948699999999999</v>
      </c>
      <c r="K1371" s="158">
        <v>3.3420000000000001</v>
      </c>
      <c r="L1371" s="158">
        <v>3.1055999999999999</v>
      </c>
      <c r="M1371" s="158">
        <v>1.6708000000000001</v>
      </c>
      <c r="N1371" s="158">
        <v>2.7907000000000002</v>
      </c>
      <c r="O1371" s="158">
        <v>6.7454000000000001</v>
      </c>
      <c r="P1371" s="158">
        <v>6.6611000000000002</v>
      </c>
      <c r="Q1371" s="158">
        <v>8.1120999999999999</v>
      </c>
      <c r="R1371" s="158">
        <v>3.5962000000000001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44771</v>
      </c>
      <c r="E1372" s="158">
        <v>57.988100000000003</v>
      </c>
      <c r="F1372" s="158">
        <v>39.950099999999999</v>
      </c>
      <c r="G1372" s="158">
        <v>42.361400000000003</v>
      </c>
      <c r="H1372" s="158">
        <v>19.513400000000001</v>
      </c>
      <c r="I1372" s="158">
        <v>19.221699999999998</v>
      </c>
      <c r="J1372" s="158">
        <v>16.131699999999999</v>
      </c>
      <c r="K1372" s="158">
        <v>0.52359999999999995</v>
      </c>
      <c r="L1372" s="158">
        <v>-0.14410000000000001</v>
      </c>
      <c r="M1372" s="158">
        <v>8.3699999999999997E-2</v>
      </c>
      <c r="N1372" s="158">
        <v>1.1063000000000001</v>
      </c>
      <c r="O1372" s="158">
        <v>5.1916000000000002</v>
      </c>
      <c r="P1372" s="158">
        <v>6.0378999999999996</v>
      </c>
      <c r="Q1372" s="158">
        <v>8.06</v>
      </c>
      <c r="R1372" s="158">
        <v>1.8913</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44771</v>
      </c>
      <c r="E1373" s="158">
        <v>54.039299999999997</v>
      </c>
      <c r="F1373" s="158">
        <v>39.284999999999997</v>
      </c>
      <c r="G1373" s="158">
        <v>41.6815</v>
      </c>
      <c r="H1373" s="158">
        <v>18.844899999999999</v>
      </c>
      <c r="I1373" s="158">
        <v>18.556000000000001</v>
      </c>
      <c r="J1373" s="158">
        <v>15.4588</v>
      </c>
      <c r="K1373" s="158">
        <v>-0.14319999999999999</v>
      </c>
      <c r="L1373" s="158">
        <v>-0.80249999999999999</v>
      </c>
      <c r="M1373" s="158">
        <v>-0.57150000000000001</v>
      </c>
      <c r="N1373" s="158">
        <v>0.44669999999999999</v>
      </c>
      <c r="O1373" s="158">
        <v>4.5227000000000004</v>
      </c>
      <c r="P1373" s="158">
        <v>5.3430999999999997</v>
      </c>
      <c r="Q1373" s="158">
        <v>7.9499000000000004</v>
      </c>
      <c r="R1373" s="158">
        <v>1.2315</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44771</v>
      </c>
      <c r="E1374" s="158">
        <v>55.539900000000003</v>
      </c>
      <c r="F1374" s="158">
        <v>38.551699999999997</v>
      </c>
      <c r="G1374" s="158">
        <v>38.523099999999999</v>
      </c>
      <c r="H1374" s="158">
        <v>22.506699999999999</v>
      </c>
      <c r="I1374" s="158">
        <v>19.656099999999999</v>
      </c>
      <c r="J1374" s="158">
        <v>15.9369</v>
      </c>
      <c r="K1374" s="158">
        <v>1.8894</v>
      </c>
      <c r="L1374" s="158">
        <v>-0.2611</v>
      </c>
      <c r="M1374" s="158">
        <v>1E-3</v>
      </c>
      <c r="N1374" s="158">
        <v>1.41</v>
      </c>
      <c r="O1374" s="158">
        <v>3.4289999999999998</v>
      </c>
      <c r="P1374" s="158">
        <v>2.5386000000000002</v>
      </c>
      <c r="Q1374" s="158">
        <v>5.1955999999999998</v>
      </c>
      <c r="R1374" s="158">
        <v>1.8906000000000001</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44771</v>
      </c>
      <c r="E1375" s="158">
        <v>50.611699999999999</v>
      </c>
      <c r="F1375" s="158">
        <v>37.973399999999998</v>
      </c>
      <c r="G1375" s="158">
        <v>37.979999999999997</v>
      </c>
      <c r="H1375" s="158">
        <v>21.954000000000001</v>
      </c>
      <c r="I1375" s="158">
        <v>19.1007</v>
      </c>
      <c r="J1375" s="158">
        <v>15.3775</v>
      </c>
      <c r="K1375" s="158">
        <v>1.3366</v>
      </c>
      <c r="L1375" s="158">
        <v>-0.80979999999999996</v>
      </c>
      <c r="M1375" s="158">
        <v>-0.64300000000000002</v>
      </c>
      <c r="N1375" s="158">
        <v>0.66749999999999998</v>
      </c>
      <c r="O1375" s="158">
        <v>2.4910999999999999</v>
      </c>
      <c r="P1375" s="158">
        <v>1.5722</v>
      </c>
      <c r="Q1375" s="158">
        <v>6.0724999999999998</v>
      </c>
      <c r="R1375" s="158">
        <v>1.0105</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44771</v>
      </c>
      <c r="E1376" s="158">
        <v>67.797499999999999</v>
      </c>
      <c r="F1376" s="158">
        <v>28.1784</v>
      </c>
      <c r="G1376" s="158">
        <v>40.114600000000003</v>
      </c>
      <c r="H1376" s="158">
        <v>21.748100000000001</v>
      </c>
      <c r="I1376" s="158">
        <v>15.9597</v>
      </c>
      <c r="J1376" s="158">
        <v>17.165099999999999</v>
      </c>
      <c r="K1376" s="158">
        <v>1.7034</v>
      </c>
      <c r="L1376" s="158">
        <v>0.85440000000000005</v>
      </c>
      <c r="M1376" s="158">
        <v>0.86719999999999997</v>
      </c>
      <c r="N1376" s="158">
        <v>2.6114000000000002</v>
      </c>
      <c r="O1376" s="158">
        <v>6.2638999999999996</v>
      </c>
      <c r="P1376" s="158">
        <v>6.3936000000000002</v>
      </c>
      <c r="Q1376" s="158">
        <v>7.7000999999999999</v>
      </c>
      <c r="R1376" s="158">
        <v>3.4476</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44771</v>
      </c>
      <c r="E1377" s="158">
        <v>62.282800000000002</v>
      </c>
      <c r="F1377" s="158">
        <v>27.036300000000001</v>
      </c>
      <c r="G1377" s="158">
        <v>38.939399999999999</v>
      </c>
      <c r="H1377" s="158">
        <v>20.5838</v>
      </c>
      <c r="I1377" s="158">
        <v>14.7845</v>
      </c>
      <c r="J1377" s="158">
        <v>15.9793</v>
      </c>
      <c r="K1377" s="158">
        <v>0.50939999999999996</v>
      </c>
      <c r="L1377" s="158">
        <v>-0.32150000000000001</v>
      </c>
      <c r="M1377" s="158">
        <v>-0.23080000000000001</v>
      </c>
      <c r="N1377" s="158">
        <v>1.5268999999999999</v>
      </c>
      <c r="O1377" s="158">
        <v>5.1368</v>
      </c>
      <c r="P1377" s="158">
        <v>5.3202999999999996</v>
      </c>
      <c r="Q1377" s="158">
        <v>8.3948999999999998</v>
      </c>
      <c r="R1377" s="158">
        <v>2.3488000000000002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44771</v>
      </c>
      <c r="E1378" s="158">
        <v>60.8172</v>
      </c>
      <c r="F1378" s="158">
        <v>22.039100000000001</v>
      </c>
      <c r="G1378" s="158">
        <v>32.2136</v>
      </c>
      <c r="H1378" s="158">
        <v>17.5061</v>
      </c>
      <c r="I1378" s="158">
        <v>14.6919</v>
      </c>
      <c r="J1378" s="158">
        <v>12.1534</v>
      </c>
      <c r="K1378" s="158">
        <v>2.2256</v>
      </c>
      <c r="L1378" s="158">
        <v>0.58040000000000003</v>
      </c>
      <c r="M1378" s="158">
        <v>0.66830000000000001</v>
      </c>
      <c r="N1378" s="158">
        <v>1.0118</v>
      </c>
      <c r="O1378" s="158">
        <v>4.5406000000000004</v>
      </c>
      <c r="P1378" s="158">
        <v>5.2732000000000001</v>
      </c>
      <c r="Q1378" s="158">
        <v>6.8472</v>
      </c>
      <c r="R1378" s="158">
        <v>1.4874000000000001</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44771</v>
      </c>
      <c r="E1379" s="158">
        <v>57.836500000000001</v>
      </c>
      <c r="F1379" s="158">
        <v>21.532800000000002</v>
      </c>
      <c r="G1379" s="158">
        <v>31.7</v>
      </c>
      <c r="H1379" s="158">
        <v>17.0045</v>
      </c>
      <c r="I1379" s="158">
        <v>14.1952</v>
      </c>
      <c r="J1379" s="158">
        <v>11.6317</v>
      </c>
      <c r="K1379" s="158">
        <v>1.6301000000000001</v>
      </c>
      <c r="L1379" s="158">
        <v>2.9499999999999998E-2</v>
      </c>
      <c r="M1379" s="158">
        <v>0.23250000000000001</v>
      </c>
      <c r="N1379" s="158">
        <v>0.63419999999999999</v>
      </c>
      <c r="O1379" s="158">
        <v>4.0109000000000004</v>
      </c>
      <c r="P1379" s="158">
        <v>4.7106000000000003</v>
      </c>
      <c r="Q1379" s="158">
        <v>7.7587000000000002</v>
      </c>
      <c r="R1379" s="158">
        <v>1.0551999999999999</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44771</v>
      </c>
      <c r="E1380" s="158">
        <v>72.001800000000003</v>
      </c>
      <c r="F1380" s="158">
        <v>34.300800000000002</v>
      </c>
      <c r="G1380" s="158">
        <v>12.3987</v>
      </c>
      <c r="H1380" s="158">
        <v>9.3224999999999998</v>
      </c>
      <c r="I1380" s="158">
        <v>11.4817</v>
      </c>
      <c r="J1380" s="158">
        <v>12.794600000000001</v>
      </c>
      <c r="K1380" s="158">
        <v>-0.63790000000000002</v>
      </c>
      <c r="L1380" s="158">
        <v>-0.25559999999999999</v>
      </c>
      <c r="M1380" s="158">
        <v>-0.57689999999999997</v>
      </c>
      <c r="N1380" s="158">
        <v>0.97860000000000003</v>
      </c>
      <c r="O1380" s="158">
        <v>4.4013</v>
      </c>
      <c r="P1380" s="158">
        <v>5.4165000000000001</v>
      </c>
      <c r="Q1380" s="158">
        <v>8.3727</v>
      </c>
      <c r="R1380" s="158">
        <v>1.3854</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44771</v>
      </c>
      <c r="E1381" s="158">
        <v>78.390199999999993</v>
      </c>
      <c r="F1381" s="158">
        <v>35.421399999999998</v>
      </c>
      <c r="G1381" s="158">
        <v>13.4869</v>
      </c>
      <c r="H1381" s="158">
        <v>10.404</v>
      </c>
      <c r="I1381" s="158">
        <v>12.585599999999999</v>
      </c>
      <c r="J1381" s="158">
        <v>13.917999999999999</v>
      </c>
      <c r="K1381" s="158">
        <v>0.47639999999999999</v>
      </c>
      <c r="L1381" s="158">
        <v>0.86719999999999997</v>
      </c>
      <c r="M1381" s="158">
        <v>0.54269999999999996</v>
      </c>
      <c r="N1381" s="158">
        <v>2.1099000000000001</v>
      </c>
      <c r="O1381" s="158">
        <v>5.4366000000000003</v>
      </c>
      <c r="P1381" s="158">
        <v>6.3750999999999998</v>
      </c>
      <c r="Q1381" s="158">
        <v>7.8883999999999999</v>
      </c>
      <c r="R1381" s="158">
        <v>2.5148999999999999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44771</v>
      </c>
      <c r="E1382" s="158">
        <v>60.1858</v>
      </c>
      <c r="F1382" s="158">
        <v>28.768599999999999</v>
      </c>
      <c r="G1382" s="158">
        <v>25.869700000000002</v>
      </c>
      <c r="H1382" s="158">
        <v>21.653400000000001</v>
      </c>
      <c r="I1382" s="158">
        <v>15.171200000000001</v>
      </c>
      <c r="J1382" s="158">
        <v>12.9611</v>
      </c>
      <c r="K1382" s="158">
        <v>2.1352000000000002</v>
      </c>
      <c r="L1382" s="158">
        <v>1.9722</v>
      </c>
      <c r="M1382" s="158">
        <v>1.6830000000000001</v>
      </c>
      <c r="N1382" s="158">
        <v>2.4009999999999998</v>
      </c>
      <c r="O1382" s="158">
        <v>7.2232000000000003</v>
      </c>
      <c r="P1382" s="158">
        <v>7.1219000000000001</v>
      </c>
      <c r="Q1382" s="158">
        <v>8.1588999999999992</v>
      </c>
      <c r="R1382" s="158">
        <v>4.2403000000000004</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44771</v>
      </c>
      <c r="E1383" s="158">
        <v>56.887999999999998</v>
      </c>
      <c r="F1383" s="158">
        <v>28.124199999999998</v>
      </c>
      <c r="G1383" s="158">
        <v>25.203299999999999</v>
      </c>
      <c r="H1383" s="158">
        <v>20.991499999999998</v>
      </c>
      <c r="I1383" s="158">
        <v>14.507400000000001</v>
      </c>
      <c r="J1383" s="158">
        <v>12.2944</v>
      </c>
      <c r="K1383" s="158">
        <v>1.4755</v>
      </c>
      <c r="L1383" s="158">
        <v>1.3086</v>
      </c>
      <c r="M1383" s="158">
        <v>1.0170999999999999</v>
      </c>
      <c r="N1383" s="158">
        <v>1.7274</v>
      </c>
      <c r="O1383" s="158">
        <v>6.5467000000000004</v>
      </c>
      <c r="P1383" s="158">
        <v>6.3635000000000002</v>
      </c>
      <c r="Q1383" s="158">
        <v>7.5876999999999999</v>
      </c>
      <c r="R1383" s="158">
        <v>3.5655999999999999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44771</v>
      </c>
      <c r="E1384" s="158">
        <v>71.924099999999996</v>
      </c>
      <c r="F1384" s="158">
        <v>48.376100000000001</v>
      </c>
      <c r="G1384" s="158">
        <v>33.671100000000003</v>
      </c>
      <c r="H1384" s="158">
        <v>22.915099999999999</v>
      </c>
      <c r="I1384" s="158">
        <v>13.085800000000001</v>
      </c>
      <c r="J1384" s="158">
        <v>15.115500000000001</v>
      </c>
      <c r="K1384" s="158">
        <v>1.2182999999999999</v>
      </c>
      <c r="L1384" s="158">
        <v>1.0035000000000001</v>
      </c>
      <c r="M1384" s="158">
        <v>0.67989999999999995</v>
      </c>
      <c r="N1384" s="158">
        <v>1.8266</v>
      </c>
      <c r="O1384" s="158">
        <v>5.9890999999999996</v>
      </c>
      <c r="P1384" s="158">
        <v>5.8777999999999997</v>
      </c>
      <c r="Q1384" s="158">
        <v>7.8540999999999999</v>
      </c>
      <c r="R1384" s="158">
        <v>2.8847999999999998</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44771</v>
      </c>
      <c r="E1385" s="158">
        <v>66.443899999999999</v>
      </c>
      <c r="F1385" s="158">
        <v>47.579500000000003</v>
      </c>
      <c r="G1385" s="158">
        <v>32.847200000000001</v>
      </c>
      <c r="H1385" s="158">
        <v>22.0822</v>
      </c>
      <c r="I1385" s="158">
        <v>12.2644</v>
      </c>
      <c r="J1385" s="158">
        <v>14.296799999999999</v>
      </c>
      <c r="K1385" s="158">
        <v>0.40670000000000001</v>
      </c>
      <c r="L1385" s="158">
        <v>0.25569999999999998</v>
      </c>
      <c r="M1385" s="158">
        <v>-5.3699999999999998E-2</v>
      </c>
      <c r="N1385" s="158">
        <v>1.097</v>
      </c>
      <c r="O1385" s="158">
        <v>5.1448</v>
      </c>
      <c r="P1385" s="158">
        <v>4.8761999999999999</v>
      </c>
      <c r="Q1385" s="158">
        <v>7.7826000000000004</v>
      </c>
      <c r="R1385" s="158">
        <v>2.0968</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44771</v>
      </c>
      <c r="E1388" s="158">
        <v>64.0137</v>
      </c>
      <c r="F1388" s="158">
        <v>11.065</v>
      </c>
      <c r="G1388" s="158">
        <v>25.044799999999999</v>
      </c>
      <c r="H1388" s="158">
        <v>16.842300000000002</v>
      </c>
      <c r="I1388" s="158">
        <v>11.873100000000001</v>
      </c>
      <c r="J1388" s="158">
        <v>12.477</v>
      </c>
      <c r="K1388" s="158">
        <v>32.777799999999999</v>
      </c>
      <c r="L1388" s="158">
        <v>15.240600000000001</v>
      </c>
      <c r="M1388" s="158">
        <v>9.8650000000000002</v>
      </c>
      <c r="N1388" s="158">
        <v>16.751300000000001</v>
      </c>
      <c r="O1388" s="158">
        <v>6.0564999999999998</v>
      </c>
      <c r="P1388" s="158">
        <v>3.4127999999999998</v>
      </c>
      <c r="Q1388" s="158">
        <v>6.7790999999999997</v>
      </c>
      <c r="R1388" s="158">
        <v>9.3665000000000003</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44771</v>
      </c>
      <c r="E1389" s="158">
        <v>59.401899999999998</v>
      </c>
      <c r="F1389" s="158">
        <v>10.7562</v>
      </c>
      <c r="G1389" s="158">
        <v>24.7104</v>
      </c>
      <c r="H1389" s="158">
        <v>16.5108</v>
      </c>
      <c r="I1389" s="158">
        <v>11.5457</v>
      </c>
      <c r="J1389" s="158">
        <v>12.142899999999999</v>
      </c>
      <c r="K1389" s="158">
        <v>32.443899999999999</v>
      </c>
      <c r="L1389" s="158">
        <v>14.918699999999999</v>
      </c>
      <c r="M1389" s="158">
        <v>9.5472999999999999</v>
      </c>
      <c r="N1389" s="158">
        <v>16.4008</v>
      </c>
      <c r="O1389" s="158">
        <v>5.4408000000000003</v>
      </c>
      <c r="P1389" s="158">
        <v>2.7599</v>
      </c>
      <c r="Q1389" s="158">
        <v>7.6628999999999996</v>
      </c>
      <c r="R1389" s="158">
        <v>8.9423999999999992</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35.608307692307683</v>
      </c>
      <c r="G1390" s="160">
        <v>31.227507692307697</v>
      </c>
      <c r="H1390" s="160">
        <v>18.942530769230768</v>
      </c>
      <c r="I1390" s="160">
        <v>15.080626923076924</v>
      </c>
      <c r="J1390" s="160">
        <v>14.15428846153846</v>
      </c>
      <c r="K1390" s="160">
        <v>3.5775653846153848</v>
      </c>
      <c r="L1390" s="160">
        <v>1.6378269230769231</v>
      </c>
      <c r="M1390" s="160">
        <v>1.0559115384615383</v>
      </c>
      <c r="N1390" s="160">
        <v>2.6601615384615389</v>
      </c>
      <c r="O1390" s="160">
        <v>5.164653846153846</v>
      </c>
      <c r="P1390" s="160">
        <v>5.1850461538461543</v>
      </c>
      <c r="Q1390" s="160">
        <v>7.6037923076923075</v>
      </c>
      <c r="R1390" s="160">
        <v>2.8878538461538454</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34.8611</v>
      </c>
      <c r="G1391" s="160">
        <v>31.956800000000001</v>
      </c>
      <c r="H1391" s="160">
        <v>19.51125</v>
      </c>
      <c r="I1391" s="160">
        <v>14.614450000000001</v>
      </c>
      <c r="J1391" s="160">
        <v>14.2782</v>
      </c>
      <c r="K1391" s="160">
        <v>1.3834499999999998</v>
      </c>
      <c r="L1391" s="160">
        <v>0.63580000000000003</v>
      </c>
      <c r="M1391" s="160">
        <v>0.38759999999999994</v>
      </c>
      <c r="N1391" s="160">
        <v>1.4950999999999999</v>
      </c>
      <c r="O1391" s="160">
        <v>5.1682000000000006</v>
      </c>
      <c r="P1391" s="160">
        <v>5.3460000000000001</v>
      </c>
      <c r="Q1391" s="160">
        <v>7.8183500000000006</v>
      </c>
      <c r="R1391" s="160">
        <v>2.4318499999999998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44771</v>
      </c>
      <c r="E1394" s="158">
        <v>454.89</v>
      </c>
      <c r="F1394" s="158">
        <v>1.0014000000000001</v>
      </c>
      <c r="G1394" s="158">
        <v>2.234</v>
      </c>
      <c r="H1394" s="158">
        <v>0.9073</v>
      </c>
      <c r="I1394" s="158">
        <v>4.5411999999999999</v>
      </c>
      <c r="J1394" s="158">
        <v>8.7576999999999998</v>
      </c>
      <c r="K1394" s="158">
        <v>-1.5624</v>
      </c>
      <c r="L1394" s="158">
        <v>-1.9739</v>
      </c>
      <c r="M1394" s="158">
        <v>-2.7847</v>
      </c>
      <c r="N1394" s="158">
        <v>6.5765000000000002</v>
      </c>
      <c r="O1394" s="158">
        <v>19.934000000000001</v>
      </c>
      <c r="P1394" s="158">
        <v>8.4453999999999994</v>
      </c>
      <c r="Q1394" s="158">
        <v>21.2255</v>
      </c>
      <c r="R1394" s="158">
        <v>36.508699999999997</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44771</v>
      </c>
      <c r="E1395" s="158">
        <v>493.91</v>
      </c>
      <c r="F1395" s="158">
        <v>1.0041</v>
      </c>
      <c r="G1395" s="158">
        <v>2.2418999999999998</v>
      </c>
      <c r="H1395" s="158">
        <v>0.92569999999999997</v>
      </c>
      <c r="I1395" s="158">
        <v>4.5777000000000001</v>
      </c>
      <c r="J1395" s="158">
        <v>8.8386999999999993</v>
      </c>
      <c r="K1395" s="158">
        <v>-1.3522000000000001</v>
      </c>
      <c r="L1395" s="158">
        <v>-1.5566</v>
      </c>
      <c r="M1395" s="158">
        <v>-2.1534</v>
      </c>
      <c r="N1395" s="158">
        <v>7.5119999999999996</v>
      </c>
      <c r="O1395" s="158">
        <v>21.016500000000001</v>
      </c>
      <c r="P1395" s="158">
        <v>9.4330999999999996</v>
      </c>
      <c r="Q1395" s="158">
        <v>15.9247</v>
      </c>
      <c r="R1395" s="158">
        <v>37.732599999999998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44771</v>
      </c>
      <c r="E1396" s="158">
        <v>74.680000000000007</v>
      </c>
      <c r="F1396" s="158">
        <v>1.371</v>
      </c>
      <c r="G1396" s="158">
        <v>3.5783999999999998</v>
      </c>
      <c r="H1396" s="158">
        <v>2.7235</v>
      </c>
      <c r="I1396" s="158">
        <v>5.9291</v>
      </c>
      <c r="J1396" s="158">
        <v>10.4244</v>
      </c>
      <c r="K1396" s="158">
        <v>0.91890000000000005</v>
      </c>
      <c r="L1396" s="158">
        <v>0.1207</v>
      </c>
      <c r="M1396" s="158">
        <v>-4.0842999999999998</v>
      </c>
      <c r="N1396" s="158">
        <v>6.0343999999999998</v>
      </c>
      <c r="O1396" s="158">
        <v>25.7194</v>
      </c>
      <c r="P1396" s="158">
        <v>18.389600000000002</v>
      </c>
      <c r="Q1396" s="158">
        <v>19.378399999999999</v>
      </c>
      <c r="R1396" s="158">
        <v>32.418399999999998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44771</v>
      </c>
      <c r="E1397" s="158">
        <v>66.34</v>
      </c>
      <c r="F1397" s="158">
        <v>1.3597999999999999</v>
      </c>
      <c r="G1397" s="158">
        <v>3.5592000000000001</v>
      </c>
      <c r="H1397" s="158">
        <v>2.6934999999999998</v>
      </c>
      <c r="I1397" s="158">
        <v>5.8730000000000002</v>
      </c>
      <c r="J1397" s="158">
        <v>10.3093</v>
      </c>
      <c r="K1397" s="158">
        <v>0.59140000000000004</v>
      </c>
      <c r="L1397" s="158">
        <v>-0.53969999999999996</v>
      </c>
      <c r="M1397" s="158">
        <v>-5.0251000000000001</v>
      </c>
      <c r="N1397" s="158">
        <v>4.6207000000000003</v>
      </c>
      <c r="O1397" s="158">
        <v>24.028500000000001</v>
      </c>
      <c r="P1397" s="158">
        <v>16.893899999999999</v>
      </c>
      <c r="Q1397" s="158">
        <v>17.9709</v>
      </c>
      <c r="R1397" s="158">
        <v>30.658100000000001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44771</v>
      </c>
      <c r="E1398" s="158">
        <v>64.849800000000002</v>
      </c>
      <c r="F1398" s="158">
        <v>1.3310999999999999</v>
      </c>
      <c r="G1398" s="158">
        <v>2.5177999999999998</v>
      </c>
      <c r="H1398" s="158">
        <v>1.3653</v>
      </c>
      <c r="I1398" s="158">
        <v>4.5037000000000003</v>
      </c>
      <c r="J1398" s="158">
        <v>8.3986000000000001</v>
      </c>
      <c r="K1398" s="158">
        <v>-1.6640999999999999</v>
      </c>
      <c r="L1398" s="158">
        <v>0.40689999999999998</v>
      </c>
      <c r="M1398" s="158">
        <v>-2.1637</v>
      </c>
      <c r="N1398" s="158">
        <v>3.6650999999999998</v>
      </c>
      <c r="O1398" s="158">
        <v>25.5503</v>
      </c>
      <c r="P1398" s="158">
        <v>13.2119</v>
      </c>
      <c r="Q1398" s="158">
        <v>18.792999999999999</v>
      </c>
      <c r="R1398" s="158">
        <v>36.318300000000001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44771</v>
      </c>
      <c r="E1399" s="158">
        <v>56.944000000000003</v>
      </c>
      <c r="F1399" s="158">
        <v>1.3264</v>
      </c>
      <c r="G1399" s="158">
        <v>2.5038999999999998</v>
      </c>
      <c r="H1399" s="158">
        <v>1.3331999999999999</v>
      </c>
      <c r="I1399" s="158">
        <v>4.4378000000000002</v>
      </c>
      <c r="J1399" s="158">
        <v>8.2523999999999997</v>
      </c>
      <c r="K1399" s="158">
        <v>-2.0566</v>
      </c>
      <c r="L1399" s="158">
        <v>-0.35</v>
      </c>
      <c r="M1399" s="158">
        <v>-3.2715999999999998</v>
      </c>
      <c r="N1399" s="158">
        <v>2.0903999999999998</v>
      </c>
      <c r="O1399" s="158">
        <v>23.705100000000002</v>
      </c>
      <c r="P1399" s="158">
        <v>11.490500000000001</v>
      </c>
      <c r="Q1399" s="158">
        <v>11.296900000000001</v>
      </c>
      <c r="R1399" s="158">
        <v>34.258699999999997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44771</v>
      </c>
      <c r="E1402" s="158">
        <v>92.534000000000006</v>
      </c>
      <c r="F1402" s="158">
        <v>1.1963999999999999</v>
      </c>
      <c r="G1402" s="158">
        <v>3.0457000000000001</v>
      </c>
      <c r="H1402" s="158">
        <v>1.8671</v>
      </c>
      <c r="I1402" s="158">
        <v>5.1367000000000003</v>
      </c>
      <c r="J1402" s="158">
        <v>9.9382999999999999</v>
      </c>
      <c r="K1402" s="158">
        <v>-0.65810000000000002</v>
      </c>
      <c r="L1402" s="158">
        <v>-4.4800000000000004</v>
      </c>
      <c r="M1402" s="158">
        <v>-6.9617000000000004</v>
      </c>
      <c r="N1402" s="158">
        <v>-1.5439000000000001</v>
      </c>
      <c r="O1402" s="158">
        <v>19.586300000000001</v>
      </c>
      <c r="P1402" s="158">
        <v>11.157</v>
      </c>
      <c r="Q1402" s="158">
        <v>17.2317</v>
      </c>
      <c r="R1402" s="158">
        <v>24.2012</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44771</v>
      </c>
      <c r="E1403" s="158">
        <v>85.596999999999994</v>
      </c>
      <c r="F1403" s="158">
        <v>1.194</v>
      </c>
      <c r="G1403" s="158">
        <v>3.0371000000000001</v>
      </c>
      <c r="H1403" s="158">
        <v>1.8466</v>
      </c>
      <c r="I1403" s="158">
        <v>5.0940000000000003</v>
      </c>
      <c r="J1403" s="158">
        <v>9.8453999999999997</v>
      </c>
      <c r="K1403" s="158">
        <v>-0.91220000000000001</v>
      </c>
      <c r="L1403" s="158">
        <v>-4.9619</v>
      </c>
      <c r="M1403" s="158">
        <v>-7.6604000000000001</v>
      </c>
      <c r="N1403" s="158">
        <v>-2.5190999999999999</v>
      </c>
      <c r="O1403" s="158">
        <v>18.452000000000002</v>
      </c>
      <c r="P1403" s="158">
        <v>10.137600000000001</v>
      </c>
      <c r="Q1403" s="158">
        <v>14.639799999999999</v>
      </c>
      <c r="R1403" s="158">
        <v>22.986000000000001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44771</v>
      </c>
      <c r="E1404" s="158">
        <v>56.097999999999999</v>
      </c>
      <c r="F1404" s="158">
        <v>1.1941999999999999</v>
      </c>
      <c r="G1404" s="158">
        <v>2.3481000000000001</v>
      </c>
      <c r="H1404" s="158">
        <v>1.7725</v>
      </c>
      <c r="I1404" s="158">
        <v>5.4850000000000003</v>
      </c>
      <c r="J1404" s="158">
        <v>11.028</v>
      </c>
      <c r="K1404" s="158">
        <v>1.2819</v>
      </c>
      <c r="L1404" s="158">
        <v>1.9334</v>
      </c>
      <c r="M1404" s="158">
        <v>0.42430000000000001</v>
      </c>
      <c r="N1404" s="158">
        <v>8.2157999999999998</v>
      </c>
      <c r="O1404" s="158">
        <v>29.047899999999998</v>
      </c>
      <c r="P1404" s="158">
        <v>16.117000000000001</v>
      </c>
      <c r="Q1404" s="158">
        <v>20.797599999999999</v>
      </c>
      <c r="R1404" s="158">
        <v>41.877299999999998</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44771</v>
      </c>
      <c r="E1405" s="158">
        <v>50.118000000000002</v>
      </c>
      <c r="F1405" s="158">
        <v>1.1912</v>
      </c>
      <c r="G1405" s="158">
        <v>2.3338000000000001</v>
      </c>
      <c r="H1405" s="158">
        <v>1.7418</v>
      </c>
      <c r="I1405" s="158">
        <v>5.4206000000000003</v>
      </c>
      <c r="J1405" s="158">
        <v>10.885400000000001</v>
      </c>
      <c r="K1405" s="158">
        <v>0.89380000000000004</v>
      </c>
      <c r="L1405" s="158">
        <v>1.1484000000000001</v>
      </c>
      <c r="M1405" s="158">
        <v>-0.72689999999999999</v>
      </c>
      <c r="N1405" s="158">
        <v>6.5773999999999999</v>
      </c>
      <c r="O1405" s="158">
        <v>27.085000000000001</v>
      </c>
      <c r="P1405" s="158">
        <v>14.4672</v>
      </c>
      <c r="Q1405" s="158">
        <v>11.6721</v>
      </c>
      <c r="R1405" s="158">
        <v>39.785299999999999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44771</v>
      </c>
      <c r="E1406" s="158">
        <v>1440.0315000000001</v>
      </c>
      <c r="F1406" s="158">
        <v>1.056</v>
      </c>
      <c r="G1406" s="158">
        <v>2.4842</v>
      </c>
      <c r="H1406" s="158">
        <v>1.5891999999999999</v>
      </c>
      <c r="I1406" s="158">
        <v>5.5724999999999998</v>
      </c>
      <c r="J1406" s="158">
        <v>11.218400000000001</v>
      </c>
      <c r="K1406" s="158">
        <v>0.5232</v>
      </c>
      <c r="L1406" s="158">
        <v>-1.0462</v>
      </c>
      <c r="M1406" s="158">
        <v>-6.7751999999999999</v>
      </c>
      <c r="N1406" s="158">
        <v>1.0047999999999999</v>
      </c>
      <c r="O1406" s="158">
        <v>17.183800000000002</v>
      </c>
      <c r="P1406" s="158">
        <v>9.5352999999999994</v>
      </c>
      <c r="Q1406" s="158">
        <v>18.922899999999998</v>
      </c>
      <c r="R1406" s="158">
        <v>29.8371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44771</v>
      </c>
      <c r="E1407" s="158">
        <v>1579.5712000000001</v>
      </c>
      <c r="F1407" s="158">
        <v>1.0582</v>
      </c>
      <c r="G1407" s="158">
        <v>2.4908000000000001</v>
      </c>
      <c r="H1407" s="158">
        <v>1.6044</v>
      </c>
      <c r="I1407" s="158">
        <v>5.6044</v>
      </c>
      <c r="J1407" s="158">
        <v>11.294700000000001</v>
      </c>
      <c r="K1407" s="158">
        <v>0.72650000000000003</v>
      </c>
      <c r="L1407" s="158">
        <v>-0.63949999999999996</v>
      </c>
      <c r="M1407" s="158">
        <v>-6.2135999999999996</v>
      </c>
      <c r="N1407" s="158">
        <v>1.8081</v>
      </c>
      <c r="O1407" s="158">
        <v>18.145399999999999</v>
      </c>
      <c r="P1407" s="158">
        <v>10.518700000000001</v>
      </c>
      <c r="Q1407" s="158">
        <v>17.642399999999999</v>
      </c>
      <c r="R1407" s="158">
        <v>30.8841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44771</v>
      </c>
      <c r="E1408" s="158">
        <v>93.037000000000006</v>
      </c>
      <c r="F1408" s="158">
        <v>1.0152000000000001</v>
      </c>
      <c r="G1408" s="158">
        <v>2.2665999999999999</v>
      </c>
      <c r="H1408" s="158">
        <v>1.6565000000000001</v>
      </c>
      <c r="I1408" s="158">
        <v>5.4614000000000003</v>
      </c>
      <c r="J1408" s="158">
        <v>10.819000000000001</v>
      </c>
      <c r="K1408" s="158">
        <v>0.88919999999999999</v>
      </c>
      <c r="L1408" s="158">
        <v>2.0971000000000002</v>
      </c>
      <c r="M1408" s="158">
        <v>1.7999000000000001</v>
      </c>
      <c r="N1408" s="158">
        <v>9.2009000000000007</v>
      </c>
      <c r="O1408" s="158">
        <v>22.993600000000001</v>
      </c>
      <c r="P1408" s="158">
        <v>11.5177</v>
      </c>
      <c r="Q1408" s="158">
        <v>15.9129</v>
      </c>
      <c r="R1408" s="158">
        <v>37.534500000000001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44771</v>
      </c>
      <c r="E1409" s="158">
        <v>100.461</v>
      </c>
      <c r="F1409" s="158">
        <v>1.0165999999999999</v>
      </c>
      <c r="G1409" s="158">
        <v>2.2732999999999999</v>
      </c>
      <c r="H1409" s="158">
        <v>1.6709000000000001</v>
      </c>
      <c r="I1409" s="158">
        <v>5.4930000000000003</v>
      </c>
      <c r="J1409" s="158">
        <v>10.888999999999999</v>
      </c>
      <c r="K1409" s="158">
        <v>1.0745</v>
      </c>
      <c r="L1409" s="158">
        <v>2.4641999999999999</v>
      </c>
      <c r="M1409" s="158">
        <v>2.3513999999999999</v>
      </c>
      <c r="N1409" s="158">
        <v>9.9772999999999996</v>
      </c>
      <c r="O1409" s="158">
        <v>23.8385</v>
      </c>
      <c r="P1409" s="158">
        <v>12.426600000000001</v>
      </c>
      <c r="Q1409" s="158">
        <v>19.221800000000002</v>
      </c>
      <c r="R1409" s="158">
        <v>38.489199999999997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44771</v>
      </c>
      <c r="E1410" s="158">
        <v>160.69</v>
      </c>
      <c r="F1410" s="158">
        <v>1.0947</v>
      </c>
      <c r="G1410" s="158">
        <v>2.5070000000000001</v>
      </c>
      <c r="H1410" s="158">
        <v>1.0883</v>
      </c>
      <c r="I1410" s="158">
        <v>4.5274000000000001</v>
      </c>
      <c r="J1410" s="158">
        <v>9.7010000000000005</v>
      </c>
      <c r="K1410" s="158">
        <v>1.6189</v>
      </c>
      <c r="L1410" s="158">
        <v>0.38729999999999998</v>
      </c>
      <c r="M1410" s="158">
        <v>-1.1747000000000001</v>
      </c>
      <c r="N1410" s="158">
        <v>5.2807000000000004</v>
      </c>
      <c r="O1410" s="158">
        <v>21.6006</v>
      </c>
      <c r="P1410" s="158">
        <v>11.7181</v>
      </c>
      <c r="Q1410" s="158">
        <v>16.922599999999999</v>
      </c>
      <c r="R1410" s="158">
        <v>37.365200000000002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44771</v>
      </c>
      <c r="E1411" s="158">
        <v>175.55</v>
      </c>
      <c r="F1411" s="158">
        <v>1.1057999999999999</v>
      </c>
      <c r="G1411" s="158">
        <v>2.5169000000000001</v>
      </c>
      <c r="H1411" s="158">
        <v>1.1115999999999999</v>
      </c>
      <c r="I1411" s="158">
        <v>4.5686999999999998</v>
      </c>
      <c r="J1411" s="158">
        <v>9.7873999999999999</v>
      </c>
      <c r="K1411" s="158">
        <v>1.8744000000000001</v>
      </c>
      <c r="L1411" s="158">
        <v>0.89659999999999995</v>
      </c>
      <c r="M1411" s="158">
        <v>-0.44800000000000001</v>
      </c>
      <c r="N1411" s="158">
        <v>6.3037000000000001</v>
      </c>
      <c r="O1411" s="158">
        <v>22.7423</v>
      </c>
      <c r="P1411" s="158">
        <v>12.846</v>
      </c>
      <c r="Q1411" s="158">
        <v>18.655000000000001</v>
      </c>
      <c r="R1411" s="158">
        <v>38.656799999999997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44771</v>
      </c>
      <c r="E1412" s="158">
        <v>16.52</v>
      </c>
      <c r="F1412" s="158">
        <v>1.2255</v>
      </c>
      <c r="G1412" s="158">
        <v>3.444</v>
      </c>
      <c r="H1412" s="158">
        <v>2.0383</v>
      </c>
      <c r="I1412" s="158">
        <v>5.7618</v>
      </c>
      <c r="J1412" s="158">
        <v>10.946899999999999</v>
      </c>
      <c r="K1412" s="158">
        <v>0.1212</v>
      </c>
      <c r="L1412" s="158">
        <v>-1.9584999999999999</v>
      </c>
      <c r="M1412" s="158">
        <v>-6.9295999999999998</v>
      </c>
      <c r="N1412" s="158">
        <v>-0.4219</v>
      </c>
      <c r="O1412" s="158">
        <v>19.360299999999999</v>
      </c>
      <c r="P1412" s="158">
        <v>7.6172000000000004</v>
      </c>
      <c r="Q1412" s="158">
        <v>9.5390999999999995</v>
      </c>
      <c r="R1412" s="158">
        <v>28.1463</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44771</v>
      </c>
      <c r="E1413" s="158">
        <v>17.95</v>
      </c>
      <c r="F1413" s="158">
        <v>1.2407999999999999</v>
      </c>
      <c r="G1413" s="158">
        <v>3.3986000000000001</v>
      </c>
      <c r="H1413" s="158">
        <v>2.0466000000000002</v>
      </c>
      <c r="I1413" s="158">
        <v>5.7748999999999997</v>
      </c>
      <c r="J1413" s="158">
        <v>11.007999999999999</v>
      </c>
      <c r="K1413" s="158">
        <v>0.33539999999999998</v>
      </c>
      <c r="L1413" s="158">
        <v>-1.6437999999999999</v>
      </c>
      <c r="M1413" s="158">
        <v>-6.3640999999999996</v>
      </c>
      <c r="N1413" s="158">
        <v>0.39150000000000001</v>
      </c>
      <c r="O1413" s="158">
        <v>20.3583</v>
      </c>
      <c r="P1413" s="158">
        <v>9.1514000000000006</v>
      </c>
      <c r="Q1413" s="158">
        <v>11.2021</v>
      </c>
      <c r="R1413" s="158">
        <v>29.2195</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44771</v>
      </c>
      <c r="E1414" s="158">
        <v>83.98</v>
      </c>
      <c r="F1414" s="158">
        <v>1.2417</v>
      </c>
      <c r="G1414" s="158">
        <v>2.5773000000000001</v>
      </c>
      <c r="H1414" s="158">
        <v>1.6214999999999999</v>
      </c>
      <c r="I1414" s="158">
        <v>5.0274999999999999</v>
      </c>
      <c r="J1414" s="158">
        <v>9.2919999999999998</v>
      </c>
      <c r="K1414" s="158">
        <v>-0.70940000000000003</v>
      </c>
      <c r="L1414" s="158">
        <v>-3.3045</v>
      </c>
      <c r="M1414" s="158">
        <v>-4.3071999999999999</v>
      </c>
      <c r="N1414" s="158">
        <v>2.7907000000000002</v>
      </c>
      <c r="O1414" s="158">
        <v>23.608899999999998</v>
      </c>
      <c r="P1414" s="158">
        <v>13.7845</v>
      </c>
      <c r="Q1414" s="158">
        <v>14.935</v>
      </c>
      <c r="R1414" s="158">
        <v>30.888400000000001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44771</v>
      </c>
      <c r="E1415" s="158">
        <v>97.2</v>
      </c>
      <c r="F1415" s="158">
        <v>1.2395</v>
      </c>
      <c r="G1415" s="158">
        <v>2.5857999999999999</v>
      </c>
      <c r="H1415" s="158">
        <v>1.6524000000000001</v>
      </c>
      <c r="I1415" s="158">
        <v>5.0811000000000002</v>
      </c>
      <c r="J1415" s="158">
        <v>9.4224999999999994</v>
      </c>
      <c r="K1415" s="158">
        <v>-0.34860000000000002</v>
      </c>
      <c r="L1415" s="158">
        <v>-2.5758999999999999</v>
      </c>
      <c r="M1415" s="158">
        <v>-3.2450999999999999</v>
      </c>
      <c r="N1415" s="158">
        <v>4.3029999999999999</v>
      </c>
      <c r="O1415" s="158">
        <v>25.409400000000002</v>
      </c>
      <c r="P1415" s="158">
        <v>15.5642</v>
      </c>
      <c r="Q1415" s="158">
        <v>19.496700000000001</v>
      </c>
      <c r="R1415" s="158">
        <v>32.854300000000002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44771</v>
      </c>
      <c r="E1416" s="158">
        <v>11.362500000000001</v>
      </c>
      <c r="F1416" s="158">
        <v>1.5361</v>
      </c>
      <c r="G1416" s="158">
        <v>2.6579999999999999</v>
      </c>
      <c r="H1416" s="158">
        <v>1.9772000000000001</v>
      </c>
      <c r="I1416" s="158">
        <v>6.0755999999999997</v>
      </c>
      <c r="J1416" s="158">
        <v>9.8196999999999992</v>
      </c>
      <c r="K1416" s="158">
        <v>3.2625999999999999</v>
      </c>
      <c r="L1416" s="158">
        <v>1.1898</v>
      </c>
      <c r="M1416" s="158">
        <v>-6.9417999999999997</v>
      </c>
      <c r="N1416" s="158">
        <v>-0.75470000000000004</v>
      </c>
      <c r="O1416" s="158"/>
      <c r="P1416" s="158"/>
      <c r="Q1416" s="158">
        <v>9.5530000000000008</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44771</v>
      </c>
      <c r="E1417" s="158">
        <v>10.994999999999999</v>
      </c>
      <c r="F1417" s="158">
        <v>1.5301</v>
      </c>
      <c r="G1417" s="158">
        <v>2.6389999999999998</v>
      </c>
      <c r="H1417" s="158">
        <v>1.9349000000000001</v>
      </c>
      <c r="I1417" s="158">
        <v>5.9870999999999999</v>
      </c>
      <c r="J1417" s="158">
        <v>9.6221999999999994</v>
      </c>
      <c r="K1417" s="158">
        <v>2.6093000000000002</v>
      </c>
      <c r="L1417" s="158">
        <v>-0.01</v>
      </c>
      <c r="M1417" s="158">
        <v>-8.5708000000000002</v>
      </c>
      <c r="N1417" s="158">
        <v>-3.056</v>
      </c>
      <c r="O1417" s="158"/>
      <c r="P1417" s="158"/>
      <c r="Q1417" s="158">
        <v>7.0102000000000002</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44771</v>
      </c>
      <c r="E1418" s="158">
        <v>72.915000000000006</v>
      </c>
      <c r="F1418" s="158">
        <v>1.2243999999999999</v>
      </c>
      <c r="G1418" s="158">
        <v>3.0950000000000002</v>
      </c>
      <c r="H1418" s="158">
        <v>2.1160999999999999</v>
      </c>
      <c r="I1418" s="158">
        <v>6.2714999999999996</v>
      </c>
      <c r="J1418" s="158">
        <v>11.1645</v>
      </c>
      <c r="K1418" s="158">
        <v>0.51700000000000002</v>
      </c>
      <c r="L1418" s="158">
        <v>2.5642999999999998</v>
      </c>
      <c r="M1418" s="158">
        <v>2.5095000000000001</v>
      </c>
      <c r="N1418" s="158">
        <v>8.8755000000000006</v>
      </c>
      <c r="O1418" s="158">
        <v>26.105699999999999</v>
      </c>
      <c r="P1418" s="158">
        <v>14.433199999999999</v>
      </c>
      <c r="Q1418" s="158">
        <v>13.8249</v>
      </c>
      <c r="R1418" s="158">
        <v>39.704599999999999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44771</v>
      </c>
      <c r="E1419" s="158">
        <v>81.644999999999996</v>
      </c>
      <c r="F1419" s="158">
        <v>1.2275</v>
      </c>
      <c r="G1419" s="158">
        <v>3.1053000000000002</v>
      </c>
      <c r="H1419" s="158">
        <v>2.1404999999999998</v>
      </c>
      <c r="I1419" s="158">
        <v>6.3211000000000004</v>
      </c>
      <c r="J1419" s="158">
        <v>11.278499999999999</v>
      </c>
      <c r="K1419" s="158">
        <v>0.83489999999999998</v>
      </c>
      <c r="L1419" s="158">
        <v>3.2161</v>
      </c>
      <c r="M1419" s="158">
        <v>3.4790999999999999</v>
      </c>
      <c r="N1419" s="158">
        <v>10.2521</v>
      </c>
      <c r="O1419" s="158">
        <v>27.698</v>
      </c>
      <c r="P1419" s="158">
        <v>15.860099999999999</v>
      </c>
      <c r="Q1419" s="158">
        <v>20.290900000000001</v>
      </c>
      <c r="R1419" s="158">
        <v>41.465499999999999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44771</v>
      </c>
      <c r="E1420" s="158">
        <v>220.91</v>
      </c>
      <c r="F1420" s="158">
        <v>1.1910000000000001</v>
      </c>
      <c r="G1420" s="158">
        <v>2.2021999999999999</v>
      </c>
      <c r="H1420" s="158">
        <v>1.2188000000000001</v>
      </c>
      <c r="I1420" s="158">
        <v>3.899</v>
      </c>
      <c r="J1420" s="158">
        <v>8.4540000000000006</v>
      </c>
      <c r="K1420" s="158">
        <v>-5.4300000000000001E-2</v>
      </c>
      <c r="L1420" s="158">
        <v>1.4372</v>
      </c>
      <c r="M1420" s="158">
        <v>-2.4981</v>
      </c>
      <c r="N1420" s="158">
        <v>2.7536</v>
      </c>
      <c r="O1420" s="158">
        <v>19.441500000000001</v>
      </c>
      <c r="P1420" s="158">
        <v>9.7067999999999994</v>
      </c>
      <c r="Q1420" s="158">
        <v>18.670500000000001</v>
      </c>
      <c r="R1420" s="158">
        <v>28.801500000000001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44771</v>
      </c>
      <c r="E1421" s="158">
        <v>201.8</v>
      </c>
      <c r="F1421" s="158">
        <v>1.1883999999999999</v>
      </c>
      <c r="G1421" s="158">
        <v>2.1926999999999999</v>
      </c>
      <c r="H1421" s="158">
        <v>1.1984999999999999</v>
      </c>
      <c r="I1421" s="158">
        <v>3.8546999999999998</v>
      </c>
      <c r="J1421" s="158">
        <v>8.3490000000000002</v>
      </c>
      <c r="K1421" s="158">
        <v>-0.33090000000000003</v>
      </c>
      <c r="L1421" s="158">
        <v>0.86970000000000003</v>
      </c>
      <c r="M1421" s="158">
        <v>-3.3108</v>
      </c>
      <c r="N1421" s="158">
        <v>1.5959000000000001</v>
      </c>
      <c r="O1421" s="158">
        <v>18.062799999999999</v>
      </c>
      <c r="P1421" s="158">
        <v>8.5220000000000002</v>
      </c>
      <c r="Q1421" s="158">
        <v>18.187899999999999</v>
      </c>
      <c r="R1421" s="158">
        <v>27.36</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44771</v>
      </c>
      <c r="E1422" s="158">
        <v>18.320599999999999</v>
      </c>
      <c r="F1422" s="158">
        <v>1.1333</v>
      </c>
      <c r="G1422" s="158">
        <v>3.0821999999999998</v>
      </c>
      <c r="H1422" s="158">
        <v>1.6890000000000001</v>
      </c>
      <c r="I1422" s="158">
        <v>5.8975999999999997</v>
      </c>
      <c r="J1422" s="158">
        <v>10.600899999999999</v>
      </c>
      <c r="K1422" s="158">
        <v>-1.0558000000000001</v>
      </c>
      <c r="L1422" s="158">
        <v>-1.5561</v>
      </c>
      <c r="M1422" s="158">
        <v>-2.0032000000000001</v>
      </c>
      <c r="N1422" s="158">
        <v>5.3301999999999996</v>
      </c>
      <c r="O1422" s="158">
        <v>26.276199999999999</v>
      </c>
      <c r="P1422" s="158"/>
      <c r="Q1422" s="158">
        <v>14.4154</v>
      </c>
      <c r="R1422" s="158">
        <v>37.167299999999997</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44771</v>
      </c>
      <c r="E1423" s="158">
        <v>16.9377</v>
      </c>
      <c r="F1423" s="158">
        <v>1.1277999999999999</v>
      </c>
      <c r="G1423" s="158">
        <v>3.0669</v>
      </c>
      <c r="H1423" s="158">
        <v>1.6553</v>
      </c>
      <c r="I1423" s="158">
        <v>5.8269000000000002</v>
      </c>
      <c r="J1423" s="158">
        <v>10.443300000000001</v>
      </c>
      <c r="K1423" s="158">
        <v>-1.4855</v>
      </c>
      <c r="L1423" s="158">
        <v>-2.3881999999999999</v>
      </c>
      <c r="M1423" s="158">
        <v>-3.2441</v>
      </c>
      <c r="N1423" s="158">
        <v>3.5501999999999998</v>
      </c>
      <c r="O1423" s="158">
        <v>24.223500000000001</v>
      </c>
      <c r="P1423" s="158"/>
      <c r="Q1423" s="158">
        <v>12.4354</v>
      </c>
      <c r="R1423" s="158">
        <v>34.896700000000003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44771</v>
      </c>
      <c r="E1424" s="158">
        <v>21.975999999999999</v>
      </c>
      <c r="F1424" s="158">
        <v>1.2159</v>
      </c>
      <c r="G1424" s="158">
        <v>2.9609999999999999</v>
      </c>
      <c r="H1424" s="158">
        <v>1.9579</v>
      </c>
      <c r="I1424" s="158">
        <v>6.7313999999999998</v>
      </c>
      <c r="J1424" s="158">
        <v>12.0939</v>
      </c>
      <c r="K1424" s="158">
        <v>2.5478000000000001</v>
      </c>
      <c r="L1424" s="158">
        <v>1.8728</v>
      </c>
      <c r="M1424" s="158">
        <v>1.7831999999999999</v>
      </c>
      <c r="N1424" s="158">
        <v>9.7757000000000005</v>
      </c>
      <c r="O1424" s="158">
        <v>29.980699999999999</v>
      </c>
      <c r="P1424" s="158"/>
      <c r="Q1424" s="158">
        <v>29.980699999999999</v>
      </c>
      <c r="R1424" s="158">
        <v>43.715499999999999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44771</v>
      </c>
      <c r="E1425" s="158">
        <v>21.006</v>
      </c>
      <c r="F1425" s="158">
        <v>1.2141999999999999</v>
      </c>
      <c r="G1425" s="158">
        <v>2.9453999999999998</v>
      </c>
      <c r="H1425" s="158">
        <v>1.9313</v>
      </c>
      <c r="I1425" s="158">
        <v>6.6836000000000002</v>
      </c>
      <c r="J1425" s="158">
        <v>11.9842</v>
      </c>
      <c r="K1425" s="158">
        <v>2.2439</v>
      </c>
      <c r="L1425" s="158">
        <v>1.2581</v>
      </c>
      <c r="M1425" s="158">
        <v>0.82069999999999999</v>
      </c>
      <c r="N1425" s="158">
        <v>8.3620999999999999</v>
      </c>
      <c r="O1425" s="158">
        <v>28.0412</v>
      </c>
      <c r="P1425" s="158"/>
      <c r="Q1425" s="158">
        <v>28.0412</v>
      </c>
      <c r="R1425" s="158">
        <v>41.704999999999998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44771</v>
      </c>
      <c r="E1426" s="158">
        <v>52.076300000000003</v>
      </c>
      <c r="F1426" s="158">
        <v>0.82299999999999995</v>
      </c>
      <c r="G1426" s="158">
        <v>1.9542999999999999</v>
      </c>
      <c r="H1426" s="158">
        <v>1.579</v>
      </c>
      <c r="I1426" s="158">
        <v>6.0533000000000001</v>
      </c>
      <c r="J1426" s="158">
        <v>10.5534</v>
      </c>
      <c r="K1426" s="158">
        <v>1.3613</v>
      </c>
      <c r="L1426" s="158">
        <v>5.1254</v>
      </c>
      <c r="M1426" s="158">
        <v>9.5416000000000007</v>
      </c>
      <c r="N1426" s="158">
        <v>27.567599999999999</v>
      </c>
      <c r="O1426" s="158">
        <v>28.3733</v>
      </c>
      <c r="P1426" s="158">
        <v>14.3469</v>
      </c>
      <c r="Q1426" s="158">
        <v>21.621200000000002</v>
      </c>
      <c r="R1426" s="158">
        <v>45.725000000000001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44771</v>
      </c>
      <c r="E1427" s="158">
        <v>46.944299999999998</v>
      </c>
      <c r="F1427" s="158">
        <v>0.81979999999999997</v>
      </c>
      <c r="G1427" s="158">
        <v>1.9441999999999999</v>
      </c>
      <c r="H1427" s="158">
        <v>1.5561</v>
      </c>
      <c r="I1427" s="158">
        <v>6.0057</v>
      </c>
      <c r="J1427" s="158">
        <v>10.4481</v>
      </c>
      <c r="K1427" s="158">
        <v>1.0676000000000001</v>
      </c>
      <c r="L1427" s="158">
        <v>4.5346000000000002</v>
      </c>
      <c r="M1427" s="158">
        <v>8.6196000000000002</v>
      </c>
      <c r="N1427" s="158">
        <v>26.1052</v>
      </c>
      <c r="O1427" s="158">
        <v>26.844000000000001</v>
      </c>
      <c r="P1427" s="158">
        <v>12.951499999999999</v>
      </c>
      <c r="Q1427" s="158">
        <v>20.133600000000001</v>
      </c>
      <c r="R1427" s="158">
        <v>43.951500000000003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44771</v>
      </c>
      <c r="E1428" s="158">
        <v>2030.5070000000001</v>
      </c>
      <c r="F1428" s="158">
        <v>1.0357000000000001</v>
      </c>
      <c r="G1428" s="158">
        <v>2.3978000000000002</v>
      </c>
      <c r="H1428" s="158">
        <v>0.96279999999999999</v>
      </c>
      <c r="I1428" s="158">
        <v>4.7000999999999999</v>
      </c>
      <c r="J1428" s="158">
        <v>8.9094999999999995</v>
      </c>
      <c r="K1428" s="158">
        <v>-0.42980000000000002</v>
      </c>
      <c r="L1428" s="158">
        <v>0.30730000000000002</v>
      </c>
      <c r="M1428" s="158">
        <v>-1.4232</v>
      </c>
      <c r="N1428" s="158">
        <v>7.8018000000000001</v>
      </c>
      <c r="O1428" s="158">
        <v>24.329499999999999</v>
      </c>
      <c r="P1428" s="158">
        <v>13.6182</v>
      </c>
      <c r="Q1428" s="158">
        <v>21.906099999999999</v>
      </c>
      <c r="R1428" s="158">
        <v>38.376100000000001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44771</v>
      </c>
      <c r="E1429" s="158">
        <v>2171.4955</v>
      </c>
      <c r="F1429" s="158">
        <v>1.0377000000000001</v>
      </c>
      <c r="G1429" s="158">
        <v>2.4037999999999999</v>
      </c>
      <c r="H1429" s="158">
        <v>0.97660000000000002</v>
      </c>
      <c r="I1429" s="158">
        <v>4.7290000000000001</v>
      </c>
      <c r="J1429" s="158">
        <v>8.9710999999999999</v>
      </c>
      <c r="K1429" s="158">
        <v>-0.25540000000000002</v>
      </c>
      <c r="L1429" s="158">
        <v>0.69179999999999997</v>
      </c>
      <c r="M1429" s="158">
        <v>-0.86040000000000005</v>
      </c>
      <c r="N1429" s="158">
        <v>8.6271000000000004</v>
      </c>
      <c r="O1429" s="158">
        <v>25.215599999999998</v>
      </c>
      <c r="P1429" s="158">
        <v>14.4237</v>
      </c>
      <c r="Q1429" s="158">
        <v>16.4404</v>
      </c>
      <c r="R1429" s="158">
        <v>39.406999999999996</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44771</v>
      </c>
      <c r="E1430" s="158">
        <v>47.89</v>
      </c>
      <c r="F1430" s="158">
        <v>1.4189000000000001</v>
      </c>
      <c r="G1430" s="158">
        <v>2.8565</v>
      </c>
      <c r="H1430" s="158">
        <v>2.0672999999999999</v>
      </c>
      <c r="I1430" s="158">
        <v>6.2805</v>
      </c>
      <c r="J1430" s="158">
        <v>11.3721</v>
      </c>
      <c r="K1430" s="158">
        <v>4.4493</v>
      </c>
      <c r="L1430" s="158">
        <v>0.29320000000000002</v>
      </c>
      <c r="M1430" s="158">
        <v>1.2474000000000001</v>
      </c>
      <c r="N1430" s="158">
        <v>12.6294</v>
      </c>
      <c r="O1430" s="158">
        <v>40.313000000000002</v>
      </c>
      <c r="P1430" s="158">
        <v>19.748100000000001</v>
      </c>
      <c r="Q1430" s="158">
        <v>19.825099999999999</v>
      </c>
      <c r="R1430" s="158">
        <v>49.315600000000003</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44771</v>
      </c>
      <c r="E1431" s="158">
        <v>43.01</v>
      </c>
      <c r="F1431" s="158">
        <v>1.4148000000000001</v>
      </c>
      <c r="G1431" s="158">
        <v>2.8700999999999999</v>
      </c>
      <c r="H1431" s="158">
        <v>2.0402999999999998</v>
      </c>
      <c r="I1431" s="158">
        <v>6.2237999999999998</v>
      </c>
      <c r="J1431" s="158">
        <v>11.2232</v>
      </c>
      <c r="K1431" s="158">
        <v>4.0396999999999998</v>
      </c>
      <c r="L1431" s="158">
        <v>-0.50890000000000002</v>
      </c>
      <c r="M1431" s="158">
        <v>0</v>
      </c>
      <c r="N1431" s="158">
        <v>10.7079</v>
      </c>
      <c r="O1431" s="158">
        <v>37.863</v>
      </c>
      <c r="P1431" s="158">
        <v>17.729600000000001</v>
      </c>
      <c r="Q1431" s="158">
        <v>18.347200000000001</v>
      </c>
      <c r="R1431" s="158">
        <v>46.645800000000001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44771</v>
      </c>
      <c r="E1434" s="158">
        <v>123.42740000000001</v>
      </c>
      <c r="F1434" s="158">
        <v>1.1873</v>
      </c>
      <c r="G1434" s="158">
        <v>2.1594000000000002</v>
      </c>
      <c r="H1434" s="158">
        <v>1.6065</v>
      </c>
      <c r="I1434" s="158">
        <v>5.2442000000000002</v>
      </c>
      <c r="J1434" s="158">
        <v>9.1562999999999999</v>
      </c>
      <c r="K1434" s="158">
        <v>-2.5548999999999999</v>
      </c>
      <c r="L1434" s="158">
        <v>4.0841000000000003</v>
      </c>
      <c r="M1434" s="158">
        <v>7.9073000000000002</v>
      </c>
      <c r="N1434" s="158">
        <v>12.6562</v>
      </c>
      <c r="O1434" s="158">
        <v>34.235100000000003</v>
      </c>
      <c r="P1434" s="158">
        <v>19.124600000000001</v>
      </c>
      <c r="Q1434" s="158">
        <v>12.4404</v>
      </c>
      <c r="R1434" s="158">
        <v>45.597700000000003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44771</v>
      </c>
      <c r="E1435" s="158">
        <v>132.63749999999999</v>
      </c>
      <c r="F1435" s="158">
        <v>1.1929000000000001</v>
      </c>
      <c r="G1435" s="158">
        <v>2.1785999999999999</v>
      </c>
      <c r="H1435" s="158">
        <v>1.6480999999999999</v>
      </c>
      <c r="I1435" s="158">
        <v>5.3274999999999997</v>
      </c>
      <c r="J1435" s="158">
        <v>9.3425999999999991</v>
      </c>
      <c r="K1435" s="158">
        <v>-2.0575000000000001</v>
      </c>
      <c r="L1435" s="158">
        <v>5.0904999999999996</v>
      </c>
      <c r="M1435" s="158">
        <v>9.5045999999999999</v>
      </c>
      <c r="N1435" s="158">
        <v>14.9679</v>
      </c>
      <c r="O1435" s="158">
        <v>36.822800000000001</v>
      </c>
      <c r="P1435" s="158">
        <v>20.725200000000001</v>
      </c>
      <c r="Q1435" s="158">
        <v>16.574400000000001</v>
      </c>
      <c r="R1435" s="158">
        <v>48.5197</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44771</v>
      </c>
      <c r="E1436" s="158">
        <v>154.54900000000001</v>
      </c>
      <c r="F1436" s="158">
        <v>1.0437000000000001</v>
      </c>
      <c r="G1436" s="158">
        <v>1.9261999999999999</v>
      </c>
      <c r="H1436" s="158">
        <v>1.173</v>
      </c>
      <c r="I1436" s="158">
        <v>4.9001000000000001</v>
      </c>
      <c r="J1436" s="158">
        <v>9.4214000000000002</v>
      </c>
      <c r="K1436" s="158">
        <v>0.4884</v>
      </c>
      <c r="L1436" s="158">
        <v>3.0228000000000002</v>
      </c>
      <c r="M1436" s="158">
        <v>5.0747999999999998</v>
      </c>
      <c r="N1436" s="158">
        <v>14.7128</v>
      </c>
      <c r="O1436" s="158">
        <v>29.674399999999999</v>
      </c>
      <c r="P1436" s="158">
        <v>13.706799999999999</v>
      </c>
      <c r="Q1436" s="158">
        <v>19.601099999999999</v>
      </c>
      <c r="R1436" s="158">
        <v>44.609499999999997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44771</v>
      </c>
      <c r="E1437" s="158">
        <v>141.50229999999999</v>
      </c>
      <c r="F1437" s="158">
        <v>1.0411999999999999</v>
      </c>
      <c r="G1437" s="158">
        <v>1.9185000000000001</v>
      </c>
      <c r="H1437" s="158">
        <v>1.1552</v>
      </c>
      <c r="I1437" s="158">
        <v>4.8630000000000004</v>
      </c>
      <c r="J1437" s="158">
        <v>9.3420000000000005</v>
      </c>
      <c r="K1437" s="158">
        <v>0.28039999999999998</v>
      </c>
      <c r="L1437" s="158">
        <v>2.5590000000000002</v>
      </c>
      <c r="M1437" s="158">
        <v>4.3677000000000001</v>
      </c>
      <c r="N1437" s="158">
        <v>13.6968</v>
      </c>
      <c r="O1437" s="158">
        <v>28.505299999999998</v>
      </c>
      <c r="P1437" s="158">
        <v>12.6347</v>
      </c>
      <c r="Q1437" s="158">
        <v>16.505099999999999</v>
      </c>
      <c r="R1437" s="158">
        <v>43.340699999999998</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44771</v>
      </c>
      <c r="E1438" s="158">
        <v>706.5883</v>
      </c>
      <c r="F1438" s="158">
        <v>1.1963999999999999</v>
      </c>
      <c r="G1438" s="158">
        <v>3.2130000000000001</v>
      </c>
      <c r="H1438" s="158">
        <v>2.4422999999999999</v>
      </c>
      <c r="I1438" s="158">
        <v>6.3240999999999996</v>
      </c>
      <c r="J1438" s="158">
        <v>11.445600000000001</v>
      </c>
      <c r="K1438" s="158">
        <v>1.2974000000000001</v>
      </c>
      <c r="L1438" s="158">
        <v>2.3271000000000002</v>
      </c>
      <c r="M1438" s="158">
        <v>-4.3900000000000002E-2</v>
      </c>
      <c r="N1438" s="158">
        <v>7.3784999999999998</v>
      </c>
      <c r="O1438" s="158">
        <v>18.299900000000001</v>
      </c>
      <c r="P1438" s="158">
        <v>7.9104000000000001</v>
      </c>
      <c r="Q1438" s="158">
        <v>23.671199999999999</v>
      </c>
      <c r="R1438" s="158">
        <v>33.513500000000001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44771</v>
      </c>
      <c r="E1439" s="158">
        <v>752.37009999999998</v>
      </c>
      <c r="F1439" s="158">
        <v>1.1990000000000001</v>
      </c>
      <c r="G1439" s="158">
        <v>3.2210999999999999</v>
      </c>
      <c r="H1439" s="158">
        <v>2.4609000000000001</v>
      </c>
      <c r="I1439" s="158">
        <v>6.3632</v>
      </c>
      <c r="J1439" s="158">
        <v>11.533899999999999</v>
      </c>
      <c r="K1439" s="158">
        <v>1.5412999999999999</v>
      </c>
      <c r="L1439" s="158">
        <v>2.8148</v>
      </c>
      <c r="M1439" s="158">
        <v>0.64100000000000001</v>
      </c>
      <c r="N1439" s="158">
        <v>8.3170000000000002</v>
      </c>
      <c r="O1439" s="158">
        <v>19.278700000000001</v>
      </c>
      <c r="P1439" s="158">
        <v>8.7802000000000007</v>
      </c>
      <c r="Q1439" s="158">
        <v>16.537800000000001</v>
      </c>
      <c r="R1439" s="158">
        <v>34.645499999999998</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44771</v>
      </c>
      <c r="E1440" s="158">
        <v>238.41589999999999</v>
      </c>
      <c r="F1440" s="158">
        <v>0.95509999999999995</v>
      </c>
      <c r="G1440" s="158">
        <v>2.2353000000000001</v>
      </c>
      <c r="H1440" s="158">
        <v>0.89929999999999999</v>
      </c>
      <c r="I1440" s="158">
        <v>4.5502000000000002</v>
      </c>
      <c r="J1440" s="158">
        <v>9.5550999999999995</v>
      </c>
      <c r="K1440" s="158">
        <v>-0.2099</v>
      </c>
      <c r="L1440" s="158">
        <v>-8.2100000000000006E-2</v>
      </c>
      <c r="M1440" s="158">
        <v>-2.3458000000000001</v>
      </c>
      <c r="N1440" s="158">
        <v>5.4709000000000003</v>
      </c>
      <c r="O1440" s="158">
        <v>22.6708</v>
      </c>
      <c r="P1440" s="158">
        <v>12.373100000000001</v>
      </c>
      <c r="Q1440" s="158">
        <v>11.9496</v>
      </c>
      <c r="R1440" s="158">
        <v>34.2624</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44771</v>
      </c>
      <c r="E1441" s="158">
        <v>261.56389999999999</v>
      </c>
      <c r="F1441" s="158">
        <v>0.9587</v>
      </c>
      <c r="G1441" s="158">
        <v>2.2464</v>
      </c>
      <c r="H1441" s="158">
        <v>0.92449999999999999</v>
      </c>
      <c r="I1441" s="158">
        <v>4.6026999999999996</v>
      </c>
      <c r="J1441" s="158">
        <v>9.6720000000000006</v>
      </c>
      <c r="K1441" s="158">
        <v>0.1193</v>
      </c>
      <c r="L1441" s="158">
        <v>0.56389999999999996</v>
      </c>
      <c r="M1441" s="158">
        <v>-1.4068000000000001</v>
      </c>
      <c r="N1441" s="158">
        <v>6.8171999999999997</v>
      </c>
      <c r="O1441" s="158">
        <v>24.263500000000001</v>
      </c>
      <c r="P1441" s="158">
        <v>13.6999</v>
      </c>
      <c r="Q1441" s="158">
        <v>19.032900000000001</v>
      </c>
      <c r="R1441" s="158">
        <v>35.952300000000001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44771</v>
      </c>
      <c r="E1442" s="158">
        <v>74.86</v>
      </c>
      <c r="F1442" s="158">
        <v>1.2443</v>
      </c>
      <c r="G1442" s="158">
        <v>3.0135999999999998</v>
      </c>
      <c r="H1442" s="158">
        <v>1.6153</v>
      </c>
      <c r="I1442" s="158">
        <v>6.2446999999999999</v>
      </c>
      <c r="J1442" s="158">
        <v>10.201700000000001</v>
      </c>
      <c r="K1442" s="158">
        <v>-3.2816999999999998</v>
      </c>
      <c r="L1442" s="158">
        <v>-8.0100000000000005E-2</v>
      </c>
      <c r="M1442" s="158">
        <v>-3.9641000000000002</v>
      </c>
      <c r="N1442" s="158">
        <v>1.5464</v>
      </c>
      <c r="O1442" s="158">
        <v>23.016100000000002</v>
      </c>
      <c r="P1442" s="158">
        <v>12.122299999999999</v>
      </c>
      <c r="Q1442" s="158">
        <v>16.241399999999999</v>
      </c>
      <c r="R1442" s="158">
        <v>28.565300000000001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44771</v>
      </c>
      <c r="E1443" s="158">
        <v>71.709999999999994</v>
      </c>
      <c r="F1443" s="158">
        <v>1.2423999999999999</v>
      </c>
      <c r="G1443" s="158">
        <v>3.0167999999999999</v>
      </c>
      <c r="H1443" s="158">
        <v>1.6153999999999999</v>
      </c>
      <c r="I1443" s="158">
        <v>6.2213000000000003</v>
      </c>
      <c r="J1443" s="158">
        <v>10.170500000000001</v>
      </c>
      <c r="K1443" s="158">
        <v>-3.3557999999999999</v>
      </c>
      <c r="L1443" s="158">
        <v>-0.23649999999999999</v>
      </c>
      <c r="M1443" s="158">
        <v>-4.2079000000000004</v>
      </c>
      <c r="N1443" s="158">
        <v>1.1995</v>
      </c>
      <c r="O1443" s="158">
        <v>22.5502</v>
      </c>
      <c r="P1443" s="158">
        <v>11.6646</v>
      </c>
      <c r="Q1443" s="158">
        <v>7.3122999999999996</v>
      </c>
      <c r="R1443" s="158">
        <v>28.114699999999999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44771</v>
      </c>
      <c r="E1444" s="158">
        <v>28.16</v>
      </c>
      <c r="F1444" s="158">
        <v>1.3313999999999999</v>
      </c>
      <c r="G1444" s="158">
        <v>2.8488000000000002</v>
      </c>
      <c r="H1444" s="158">
        <v>2.0289999999999999</v>
      </c>
      <c r="I1444" s="158">
        <v>4.6840000000000002</v>
      </c>
      <c r="J1444" s="158">
        <v>10.4747</v>
      </c>
      <c r="K1444" s="158">
        <v>0.75129999999999997</v>
      </c>
      <c r="L1444" s="158">
        <v>1.7341</v>
      </c>
      <c r="M1444" s="158">
        <v>0.60740000000000005</v>
      </c>
      <c r="N1444" s="158">
        <v>9.4016999999999999</v>
      </c>
      <c r="O1444" s="158"/>
      <c r="P1444" s="158"/>
      <c r="Q1444" s="158">
        <v>55.337899999999998</v>
      </c>
      <c r="R1444" s="158">
        <v>41.521900000000002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44771</v>
      </c>
      <c r="E1445" s="158">
        <v>27.34</v>
      </c>
      <c r="F1445" s="158">
        <v>1.3343</v>
      </c>
      <c r="G1445" s="158">
        <v>2.8593000000000002</v>
      </c>
      <c r="H1445" s="158">
        <v>2.0148999999999999</v>
      </c>
      <c r="I1445" s="158">
        <v>4.6307</v>
      </c>
      <c r="J1445" s="158">
        <v>10.3309</v>
      </c>
      <c r="K1445" s="158">
        <v>0.36709999999999998</v>
      </c>
      <c r="L1445" s="158">
        <v>0.96009999999999995</v>
      </c>
      <c r="M1445" s="158">
        <v>-0.437</v>
      </c>
      <c r="N1445" s="158">
        <v>7.8926999999999996</v>
      </c>
      <c r="O1445" s="158"/>
      <c r="P1445" s="158"/>
      <c r="Q1445" s="158">
        <v>53.397199999999998</v>
      </c>
      <c r="R1445" s="158">
        <v>39.744700000000002</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44771</v>
      </c>
      <c r="E1446" s="158">
        <v>198.17259999999999</v>
      </c>
      <c r="F1446" s="158">
        <v>1.0991</v>
      </c>
      <c r="G1446" s="158">
        <v>2.3807</v>
      </c>
      <c r="H1446" s="158">
        <v>1.3362000000000001</v>
      </c>
      <c r="I1446" s="158">
        <v>5.5762999999999998</v>
      </c>
      <c r="J1446" s="158">
        <v>10.2888</v>
      </c>
      <c r="K1446" s="158">
        <v>0.53220000000000001</v>
      </c>
      <c r="L1446" s="158">
        <v>-0.39760000000000001</v>
      </c>
      <c r="M1446" s="158">
        <v>-1.3575999999999999</v>
      </c>
      <c r="N1446" s="158">
        <v>6.2674000000000003</v>
      </c>
      <c r="O1446" s="158">
        <v>27.252500000000001</v>
      </c>
      <c r="P1446" s="158">
        <v>13.5068</v>
      </c>
      <c r="Q1446" s="158">
        <v>19.374300000000002</v>
      </c>
      <c r="R1446" s="158">
        <v>37.336199999999998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44771</v>
      </c>
      <c r="E1447" s="158">
        <v>135.14768230052201</v>
      </c>
      <c r="F1447" s="158">
        <v>1.0991</v>
      </c>
      <c r="G1447" s="158">
        <v>2.3807</v>
      </c>
      <c r="H1447" s="158">
        <v>1.3361000000000001</v>
      </c>
      <c r="I1447" s="158">
        <v>5.5763999999999996</v>
      </c>
      <c r="J1447" s="158">
        <v>10.2888</v>
      </c>
      <c r="K1447" s="158">
        <v>0.53210000000000002</v>
      </c>
      <c r="L1447" s="158">
        <v>-0.3977</v>
      </c>
      <c r="M1447" s="158">
        <v>-1.3575999999999999</v>
      </c>
      <c r="N1447" s="158">
        <v>6.2675999999999998</v>
      </c>
      <c r="O1447" s="158">
        <v>27.253799999999998</v>
      </c>
      <c r="P1447" s="158">
        <v>13.5077</v>
      </c>
      <c r="Q1447" s="158">
        <v>19.375699999999998</v>
      </c>
      <c r="R1447" s="158">
        <v>37.336399999999998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44771</v>
      </c>
      <c r="E1448" s="158">
        <v>182.7731</v>
      </c>
      <c r="F1448" s="158">
        <v>1.0961000000000001</v>
      </c>
      <c r="G1448" s="158">
        <v>2.3715000000000002</v>
      </c>
      <c r="H1448" s="158">
        <v>1.3168</v>
      </c>
      <c r="I1448" s="158">
        <v>5.5361000000000002</v>
      </c>
      <c r="J1448" s="158">
        <v>10.1989</v>
      </c>
      <c r="K1448" s="158">
        <v>0.27460000000000001</v>
      </c>
      <c r="L1448" s="158">
        <v>-0.91669999999999996</v>
      </c>
      <c r="M1448" s="158">
        <v>-2.1133000000000002</v>
      </c>
      <c r="N1448" s="158">
        <v>5.1871999999999998</v>
      </c>
      <c r="O1448" s="158">
        <v>26.077300000000001</v>
      </c>
      <c r="P1448" s="158">
        <v>12.473800000000001</v>
      </c>
      <c r="Q1448" s="158">
        <v>15.5121</v>
      </c>
      <c r="R1448" s="158">
        <v>36.007800000000003</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44771</v>
      </c>
      <c r="E1449" s="158">
        <v>200.58436063933399</v>
      </c>
      <c r="F1449" s="158">
        <v>1.0962000000000001</v>
      </c>
      <c r="G1449" s="158">
        <v>2.3715000000000002</v>
      </c>
      <c r="H1449" s="158">
        <v>1.3168</v>
      </c>
      <c r="I1449" s="158">
        <v>5.5361000000000002</v>
      </c>
      <c r="J1449" s="158">
        <v>10.1989</v>
      </c>
      <c r="K1449" s="158">
        <v>0.27450000000000002</v>
      </c>
      <c r="L1449" s="158">
        <v>-0.91669999999999996</v>
      </c>
      <c r="M1449" s="158">
        <v>-2.1132</v>
      </c>
      <c r="N1449" s="158">
        <v>5.1871999999999998</v>
      </c>
      <c r="O1449" s="158">
        <v>26.077300000000001</v>
      </c>
      <c r="P1449" s="158">
        <v>12.4741</v>
      </c>
      <c r="Q1449" s="158">
        <v>17.7834</v>
      </c>
      <c r="R1449" s="158">
        <v>36.008000000000003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1.1715269230769232</v>
      </c>
      <c r="G1450" s="160">
        <v>2.6280807692307686</v>
      </c>
      <c r="H1450" s="160">
        <v>1.6374634615384616</v>
      </c>
      <c r="I1450" s="160">
        <v>5.4152499999999995</v>
      </c>
      <c r="J1450" s="160">
        <v>10.153207692307692</v>
      </c>
      <c r="K1450" s="160">
        <v>0.3058884615384615</v>
      </c>
      <c r="L1450" s="160">
        <v>0.45096538461538471</v>
      </c>
      <c r="M1450" s="160">
        <v>-1.1117192307692307</v>
      </c>
      <c r="N1450" s="160">
        <v>6.7107442307692331</v>
      </c>
      <c r="O1450" s="160">
        <v>24.960662499999994</v>
      </c>
      <c r="P1450" s="160">
        <v>12.965163636363634</v>
      </c>
      <c r="Q1450" s="160">
        <v>18.513684615384616</v>
      </c>
      <c r="R1450" s="160">
        <v>36.678668000000002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1.1920500000000001</v>
      </c>
      <c r="G1451" s="160">
        <v>2.5119500000000001</v>
      </c>
      <c r="H1451" s="160">
        <v>1.6347999999999998</v>
      </c>
      <c r="I1451" s="160">
        <v>5.5145499999999998</v>
      </c>
      <c r="J1451" s="160">
        <v>10.24525</v>
      </c>
      <c r="K1451" s="160">
        <v>0.42774999999999996</v>
      </c>
      <c r="L1451" s="160">
        <v>0.3473</v>
      </c>
      <c r="M1451" s="160">
        <v>-1.415</v>
      </c>
      <c r="N1451" s="160">
        <v>6.2856500000000004</v>
      </c>
      <c r="O1451" s="160">
        <v>24.296500000000002</v>
      </c>
      <c r="P1451" s="160">
        <v>12.740349999999999</v>
      </c>
      <c r="Q1451" s="160">
        <v>17.87715</v>
      </c>
      <c r="R1451" s="160">
        <v>37.251750000000001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44771</v>
      </c>
      <c r="E1454" s="158">
        <v>299.73899999999998</v>
      </c>
      <c r="F1454" s="158">
        <v>9.1229999999999993</v>
      </c>
      <c r="G1454" s="158">
        <v>4.9663000000000004</v>
      </c>
      <c r="H1454" s="158">
        <v>4.2708000000000004</v>
      </c>
      <c r="I1454" s="158">
        <v>3.6356000000000002</v>
      </c>
      <c r="J1454" s="158">
        <v>5.6327999999999996</v>
      </c>
      <c r="K1454" s="158">
        <v>3.5122</v>
      </c>
      <c r="L1454" s="158">
        <v>3.8793000000000002</v>
      </c>
      <c r="M1454" s="158">
        <v>3.9407000000000001</v>
      </c>
      <c r="N1454" s="158">
        <v>3.8187000000000002</v>
      </c>
      <c r="O1454" s="158">
        <v>5.2350000000000003</v>
      </c>
      <c r="P1454" s="158">
        <v>6.2827000000000002</v>
      </c>
      <c r="Q1454" s="158">
        <v>6.7503000000000002</v>
      </c>
      <c r="R1454" s="158">
        <v>3.9729999999999999</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44771</v>
      </c>
      <c r="E1455" s="158">
        <v>302.52289999999999</v>
      </c>
      <c r="F1455" s="158">
        <v>9.2322000000000006</v>
      </c>
      <c r="G1455" s="158">
        <v>5.0815999999999999</v>
      </c>
      <c r="H1455" s="158">
        <v>4.3902999999999999</v>
      </c>
      <c r="I1455" s="158">
        <v>3.7559999999999998</v>
      </c>
      <c r="J1455" s="158">
        <v>5.7527999999999997</v>
      </c>
      <c r="K1455" s="158">
        <v>3.6360999999999999</v>
      </c>
      <c r="L1455" s="158">
        <v>4.0025000000000004</v>
      </c>
      <c r="M1455" s="158">
        <v>4.0650000000000004</v>
      </c>
      <c r="N1455" s="158">
        <v>3.9432999999999998</v>
      </c>
      <c r="O1455" s="158">
        <v>5.3583999999999996</v>
      </c>
      <c r="P1455" s="158">
        <v>6.4119999999999999</v>
      </c>
      <c r="Q1455" s="158">
        <v>7.4055</v>
      </c>
      <c r="R1455" s="158">
        <v>4.0925000000000002</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44771</v>
      </c>
      <c r="E1456" s="158">
        <v>1165.8375000000001</v>
      </c>
      <c r="F1456" s="158">
        <v>7.4309000000000003</v>
      </c>
      <c r="G1456" s="158">
        <v>4.0327999999999999</v>
      </c>
      <c r="H1456" s="158">
        <v>4.0445000000000002</v>
      </c>
      <c r="I1456" s="158">
        <v>3.6998000000000002</v>
      </c>
      <c r="J1456" s="158">
        <v>5.4476000000000004</v>
      </c>
      <c r="K1456" s="158">
        <v>3.7890999999999999</v>
      </c>
      <c r="L1456" s="158">
        <v>4.0523999999999996</v>
      </c>
      <c r="M1456" s="158">
        <v>4.0545999999999998</v>
      </c>
      <c r="N1456" s="158">
        <v>3.9477000000000002</v>
      </c>
      <c r="O1456" s="158"/>
      <c r="P1456" s="158"/>
      <c r="Q1456" s="158">
        <v>5.2824</v>
      </c>
      <c r="R1456" s="158">
        <v>4.0575999999999999</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44771</v>
      </c>
      <c r="E1457" s="158">
        <v>1160.6599000000001</v>
      </c>
      <c r="F1457" s="158">
        <v>7.2752999999999997</v>
      </c>
      <c r="G1457" s="158">
        <v>3.8786999999999998</v>
      </c>
      <c r="H1457" s="158">
        <v>3.8906999999999998</v>
      </c>
      <c r="I1457" s="158">
        <v>3.5457999999999998</v>
      </c>
      <c r="J1457" s="158">
        <v>5.2930000000000001</v>
      </c>
      <c r="K1457" s="158">
        <v>3.6339999999999999</v>
      </c>
      <c r="L1457" s="158">
        <v>3.8938000000000001</v>
      </c>
      <c r="M1457" s="158">
        <v>3.8967000000000001</v>
      </c>
      <c r="N1457" s="158">
        <v>3.7902</v>
      </c>
      <c r="O1457" s="158"/>
      <c r="P1457" s="158"/>
      <c r="Q1457" s="158">
        <v>5.1253000000000002</v>
      </c>
      <c r="R1457" s="158">
        <v>3.8986000000000001</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44771</v>
      </c>
      <c r="E1458" s="158">
        <v>1140.9998000000001</v>
      </c>
      <c r="F1458" s="158">
        <v>4.6199000000000003</v>
      </c>
      <c r="G1458" s="158">
        <v>4.7576000000000001</v>
      </c>
      <c r="H1458" s="158">
        <v>4.7877000000000001</v>
      </c>
      <c r="I1458" s="158">
        <v>4.6886999999999999</v>
      </c>
      <c r="J1458" s="158">
        <v>4.5361000000000002</v>
      </c>
      <c r="K1458" s="158">
        <v>3.1368999999999998</v>
      </c>
      <c r="L1458" s="158">
        <v>3.5190999999999999</v>
      </c>
      <c r="M1458" s="158">
        <v>3.6337999999999999</v>
      </c>
      <c r="N1458" s="158">
        <v>3.5912000000000002</v>
      </c>
      <c r="O1458" s="158">
        <v>4.1489000000000003</v>
      </c>
      <c r="P1458" s="158"/>
      <c r="Q1458" s="158">
        <v>4.3292000000000002</v>
      </c>
      <c r="R1458" s="158">
        <v>3.3567</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44771</v>
      </c>
      <c r="E1459" s="158">
        <v>1130.9449</v>
      </c>
      <c r="F1459" s="158">
        <v>4.4349999999999996</v>
      </c>
      <c r="G1459" s="158">
        <v>4.5759999999999996</v>
      </c>
      <c r="H1459" s="158">
        <v>4.6067999999999998</v>
      </c>
      <c r="I1459" s="158">
        <v>4.4622999999999999</v>
      </c>
      <c r="J1459" s="158">
        <v>4.3314000000000004</v>
      </c>
      <c r="K1459" s="158">
        <v>2.8874</v>
      </c>
      <c r="L1459" s="158">
        <v>3.2867000000000002</v>
      </c>
      <c r="M1459" s="158">
        <v>3.4020000000000001</v>
      </c>
      <c r="N1459" s="158">
        <v>3.3408000000000002</v>
      </c>
      <c r="O1459" s="158">
        <v>3.8538999999999999</v>
      </c>
      <c r="P1459" s="158"/>
      <c r="Q1459" s="158">
        <v>4.0328999999999997</v>
      </c>
      <c r="R1459" s="158">
        <v>3.0649999999999999</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44771</v>
      </c>
      <c r="E1460" s="158">
        <v>44.059199999999997</v>
      </c>
      <c r="F1460" s="158">
        <v>10.6899</v>
      </c>
      <c r="G1460" s="158">
        <v>5.4977</v>
      </c>
      <c r="H1460" s="158">
        <v>3.7069000000000001</v>
      </c>
      <c r="I1460" s="158">
        <v>3.1459000000000001</v>
      </c>
      <c r="J1460" s="158">
        <v>5.64</v>
      </c>
      <c r="K1460" s="158">
        <v>1.9393</v>
      </c>
      <c r="L1460" s="158">
        <v>2.8151000000000002</v>
      </c>
      <c r="M1460" s="158">
        <v>3.181</v>
      </c>
      <c r="N1460" s="158">
        <v>3.2046000000000001</v>
      </c>
      <c r="O1460" s="158">
        <v>4.8358999999999996</v>
      </c>
      <c r="P1460" s="158">
        <v>5.9031000000000002</v>
      </c>
      <c r="Q1460" s="158">
        <v>6.9378000000000002</v>
      </c>
      <c r="R1460" s="158">
        <v>3.5632999999999999</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44771</v>
      </c>
      <c r="E1461" s="158">
        <v>43.052900000000001</v>
      </c>
      <c r="F1461" s="158">
        <v>10.515700000000001</v>
      </c>
      <c r="G1461" s="158">
        <v>5.2586000000000004</v>
      </c>
      <c r="H1461" s="158">
        <v>3.4540000000000002</v>
      </c>
      <c r="I1461" s="158">
        <v>2.8917999999999999</v>
      </c>
      <c r="J1461" s="158">
        <v>5.3818000000000001</v>
      </c>
      <c r="K1461" s="158">
        <v>1.6849000000000001</v>
      </c>
      <c r="L1461" s="158">
        <v>2.5655000000000001</v>
      </c>
      <c r="M1461" s="158">
        <v>2.9310999999999998</v>
      </c>
      <c r="N1461" s="158">
        <v>2.9567000000000001</v>
      </c>
      <c r="O1461" s="158">
        <v>4.5975000000000001</v>
      </c>
      <c r="P1461" s="158">
        <v>5.6528999999999998</v>
      </c>
      <c r="Q1461" s="158">
        <v>6.5991999999999997</v>
      </c>
      <c r="R1461" s="158">
        <v>3.3273999999999999</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44771</v>
      </c>
      <c r="E1462" s="158">
        <v>25.520499999999998</v>
      </c>
      <c r="F1462" s="158">
        <v>9.1556999999999995</v>
      </c>
      <c r="G1462" s="158">
        <v>4.3399000000000001</v>
      </c>
      <c r="H1462" s="158">
        <v>4.0282</v>
      </c>
      <c r="I1462" s="158">
        <v>2.8431000000000002</v>
      </c>
      <c r="J1462" s="158">
        <v>4.7428999999999997</v>
      </c>
      <c r="K1462" s="158">
        <v>2.8123999999999998</v>
      </c>
      <c r="L1462" s="158">
        <v>3.3614000000000002</v>
      </c>
      <c r="M1462" s="158">
        <v>3.5036999999999998</v>
      </c>
      <c r="N1462" s="158">
        <v>3.4847999999999999</v>
      </c>
      <c r="O1462" s="158">
        <v>5.0707000000000004</v>
      </c>
      <c r="P1462" s="158">
        <v>6.3859000000000004</v>
      </c>
      <c r="Q1462" s="158">
        <v>7.5625</v>
      </c>
      <c r="R1462" s="158">
        <v>3.6326999999999998</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44771</v>
      </c>
      <c r="E1463" s="158">
        <v>20.217600000000001</v>
      </c>
      <c r="F1463" s="158">
        <v>8.3064999999999998</v>
      </c>
      <c r="G1463" s="158">
        <v>3.6118000000000001</v>
      </c>
      <c r="H1463" s="158">
        <v>3.3033000000000001</v>
      </c>
      <c r="I1463" s="158">
        <v>2.1166</v>
      </c>
      <c r="J1463" s="158">
        <v>4.0090000000000003</v>
      </c>
      <c r="K1463" s="158">
        <v>2.0718999999999999</v>
      </c>
      <c r="L1463" s="158">
        <v>2.6015000000000001</v>
      </c>
      <c r="M1463" s="158">
        <v>2.722</v>
      </c>
      <c r="N1463" s="158">
        <v>2.6941000000000002</v>
      </c>
      <c r="O1463" s="158">
        <v>4.2622999999999998</v>
      </c>
      <c r="P1463" s="158">
        <v>5.7027999999999999</v>
      </c>
      <c r="Q1463" s="158">
        <v>5.1189</v>
      </c>
      <c r="R1463" s="158">
        <v>2.8401999999999998</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44771</v>
      </c>
      <c r="E1464" s="158">
        <v>23.623699999999999</v>
      </c>
      <c r="F1464" s="158">
        <v>8.3452000000000002</v>
      </c>
      <c r="G1464" s="158">
        <v>3.5547</v>
      </c>
      <c r="H1464" s="158">
        <v>3.2907999999999999</v>
      </c>
      <c r="I1464" s="158">
        <v>2.1206999999999998</v>
      </c>
      <c r="J1464" s="158">
        <v>4.0096999999999996</v>
      </c>
      <c r="K1464" s="158">
        <v>2.077</v>
      </c>
      <c r="L1464" s="158">
        <v>2.6048</v>
      </c>
      <c r="M1464" s="158">
        <v>2.7269000000000001</v>
      </c>
      <c r="N1464" s="158">
        <v>2.6987999999999999</v>
      </c>
      <c r="O1464" s="158">
        <v>4.2636000000000003</v>
      </c>
      <c r="P1464" s="158">
        <v>5.6464999999999996</v>
      </c>
      <c r="Q1464" s="158">
        <v>6.2885</v>
      </c>
      <c r="R1464" s="158">
        <v>2.8422000000000001</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44771</v>
      </c>
      <c r="E1465" s="158">
        <v>40.785600000000002</v>
      </c>
      <c r="F1465" s="158">
        <v>7.6083999999999996</v>
      </c>
      <c r="G1465" s="158">
        <v>4.0583</v>
      </c>
      <c r="H1465" s="158">
        <v>3.8637999999999999</v>
      </c>
      <c r="I1465" s="158">
        <v>3.2385000000000002</v>
      </c>
      <c r="J1465" s="158">
        <v>5.0323000000000002</v>
      </c>
      <c r="K1465" s="158">
        <v>3.1318999999999999</v>
      </c>
      <c r="L1465" s="158">
        <v>3.4599000000000002</v>
      </c>
      <c r="M1465" s="158">
        <v>3.5278</v>
      </c>
      <c r="N1465" s="158">
        <v>3.4746999999999999</v>
      </c>
      <c r="O1465" s="158">
        <v>4.9222999999999999</v>
      </c>
      <c r="P1465" s="158">
        <v>6.0231000000000003</v>
      </c>
      <c r="Q1465" s="158">
        <v>7.1071999999999997</v>
      </c>
      <c r="R1465" s="158">
        <v>3.5735000000000001</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44771</v>
      </c>
      <c r="E1466" s="158">
        <v>41.945599999999999</v>
      </c>
      <c r="F1466" s="158">
        <v>7.7462</v>
      </c>
      <c r="G1466" s="158">
        <v>4.2363</v>
      </c>
      <c r="H1466" s="158">
        <v>4.0183</v>
      </c>
      <c r="I1466" s="158">
        <v>3.4043000000000001</v>
      </c>
      <c r="J1466" s="158">
        <v>5.1966999999999999</v>
      </c>
      <c r="K1466" s="158">
        <v>3.2961999999999998</v>
      </c>
      <c r="L1466" s="158">
        <v>3.6248999999999998</v>
      </c>
      <c r="M1466" s="158">
        <v>3.6947999999999999</v>
      </c>
      <c r="N1466" s="158">
        <v>3.6440999999999999</v>
      </c>
      <c r="O1466" s="158">
        <v>5.0872999999999999</v>
      </c>
      <c r="P1466" s="158">
        <v>6.202</v>
      </c>
      <c r="Q1466" s="158">
        <v>7.5096999999999996</v>
      </c>
      <c r="R1466" s="158">
        <v>3.7383999999999999</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44771</v>
      </c>
      <c r="E1467" s="158">
        <v>4643.2737999999999</v>
      </c>
      <c r="F1467" s="158">
        <v>7.4409999999999998</v>
      </c>
      <c r="G1467" s="158">
        <v>4.1231</v>
      </c>
      <c r="H1467" s="158">
        <v>3.8096000000000001</v>
      </c>
      <c r="I1467" s="158">
        <v>3.4578000000000002</v>
      </c>
      <c r="J1467" s="158">
        <v>5.1616</v>
      </c>
      <c r="K1467" s="158">
        <v>3.4628999999999999</v>
      </c>
      <c r="L1467" s="158">
        <v>3.8012999999999999</v>
      </c>
      <c r="M1467" s="158">
        <v>3.8429000000000002</v>
      </c>
      <c r="N1467" s="158">
        <v>3.7404999999999999</v>
      </c>
      <c r="O1467" s="158">
        <v>5.1779999999999999</v>
      </c>
      <c r="P1467" s="158">
        <v>6.1172000000000004</v>
      </c>
      <c r="Q1467" s="158">
        <v>6.9819000000000004</v>
      </c>
      <c r="R1467" s="158">
        <v>3.8660000000000001</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44771</v>
      </c>
      <c r="E1468" s="158">
        <v>4711.2871999999998</v>
      </c>
      <c r="F1468" s="158">
        <v>7.6413000000000002</v>
      </c>
      <c r="G1468" s="158">
        <v>4.3230000000000004</v>
      </c>
      <c r="H1468" s="158">
        <v>4.0125000000000002</v>
      </c>
      <c r="I1468" s="158">
        <v>3.6594000000000002</v>
      </c>
      <c r="J1468" s="158">
        <v>5.3615000000000004</v>
      </c>
      <c r="K1468" s="158">
        <v>3.6642000000000001</v>
      </c>
      <c r="L1468" s="158">
        <v>3.9943</v>
      </c>
      <c r="M1468" s="158">
        <v>4.0208000000000004</v>
      </c>
      <c r="N1468" s="158">
        <v>3.9113000000000002</v>
      </c>
      <c r="O1468" s="158">
        <v>5.3522999999999996</v>
      </c>
      <c r="P1468" s="158">
        <v>6.3079000000000001</v>
      </c>
      <c r="Q1468" s="158">
        <v>7.2975000000000003</v>
      </c>
      <c r="R1468" s="158">
        <v>4.024</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44771</v>
      </c>
      <c r="E1469" s="158">
        <v>307.66699999999997</v>
      </c>
      <c r="F1469" s="158">
        <v>6.4667000000000003</v>
      </c>
      <c r="G1469" s="158">
        <v>3.7856000000000001</v>
      </c>
      <c r="H1469" s="158">
        <v>3.6564999999999999</v>
      </c>
      <c r="I1469" s="158">
        <v>3.2231999999999998</v>
      </c>
      <c r="J1469" s="158">
        <v>5.0789</v>
      </c>
      <c r="K1469" s="158">
        <v>3.4296000000000002</v>
      </c>
      <c r="L1469" s="158">
        <v>3.782</v>
      </c>
      <c r="M1469" s="158">
        <v>3.7709000000000001</v>
      </c>
      <c r="N1469" s="158">
        <v>3.6882999999999999</v>
      </c>
      <c r="O1469" s="158">
        <v>5.0109000000000004</v>
      </c>
      <c r="P1469" s="158">
        <v>6.0621999999999998</v>
      </c>
      <c r="Q1469" s="158">
        <v>7.0918000000000001</v>
      </c>
      <c r="R1469" s="158">
        <v>3.8067000000000002</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44771</v>
      </c>
      <c r="E1470" s="158">
        <v>310.47820000000002</v>
      </c>
      <c r="F1470" s="158">
        <v>6.5846</v>
      </c>
      <c r="G1470" s="158">
        <v>3.9043000000000001</v>
      </c>
      <c r="H1470" s="158">
        <v>3.7747000000000002</v>
      </c>
      <c r="I1470" s="158">
        <v>3.343</v>
      </c>
      <c r="J1470" s="158">
        <v>5.1990999999999996</v>
      </c>
      <c r="K1470" s="158">
        <v>3.5506000000000002</v>
      </c>
      <c r="L1470" s="158">
        <v>3.9043000000000001</v>
      </c>
      <c r="M1470" s="158">
        <v>3.8942000000000001</v>
      </c>
      <c r="N1470" s="158">
        <v>3.8128000000000002</v>
      </c>
      <c r="O1470" s="158">
        <v>5.1363000000000003</v>
      </c>
      <c r="P1470" s="158">
        <v>6.1875</v>
      </c>
      <c r="Q1470" s="158">
        <v>7.2423000000000002</v>
      </c>
      <c r="R1470" s="158">
        <v>3.9312999999999998</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44771</v>
      </c>
      <c r="E1471" s="158">
        <v>35.323500000000003</v>
      </c>
      <c r="F1471" s="158">
        <v>7.6481000000000003</v>
      </c>
      <c r="G1471" s="158">
        <v>3.9622999999999999</v>
      </c>
      <c r="H1471" s="158">
        <v>3.8260000000000001</v>
      </c>
      <c r="I1471" s="158">
        <v>3.4883999999999999</v>
      </c>
      <c r="J1471" s="158">
        <v>5.2058999999999997</v>
      </c>
      <c r="K1471" s="158">
        <v>3.4958</v>
      </c>
      <c r="L1471" s="158">
        <v>3.8532999999999999</v>
      </c>
      <c r="M1471" s="158">
        <v>3.8420000000000001</v>
      </c>
      <c r="N1471" s="158">
        <v>3.7294</v>
      </c>
      <c r="O1471" s="158">
        <v>4.8461999999999996</v>
      </c>
      <c r="P1471" s="158">
        <v>5.6426999999999996</v>
      </c>
      <c r="Q1471" s="158">
        <v>7.1771000000000003</v>
      </c>
      <c r="R1471" s="158">
        <v>3.7147000000000001</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44771</v>
      </c>
      <c r="E1472" s="158">
        <v>33.194400000000002</v>
      </c>
      <c r="F1472" s="158">
        <v>6.9287000000000001</v>
      </c>
      <c r="G1472" s="158">
        <v>3.2263000000000002</v>
      </c>
      <c r="H1472" s="158">
        <v>3.1278000000000001</v>
      </c>
      <c r="I1472" s="158">
        <v>2.8069999999999999</v>
      </c>
      <c r="J1472" s="158">
        <v>4.5324</v>
      </c>
      <c r="K1472" s="158">
        <v>2.8243</v>
      </c>
      <c r="L1472" s="158">
        <v>3.1755</v>
      </c>
      <c r="M1472" s="158">
        <v>3.1589999999999998</v>
      </c>
      <c r="N1472" s="158">
        <v>3.0415000000000001</v>
      </c>
      <c r="O1472" s="158">
        <v>4.0963000000000003</v>
      </c>
      <c r="P1472" s="158">
        <v>4.9268000000000001</v>
      </c>
      <c r="Q1472" s="158">
        <v>6.3612000000000002</v>
      </c>
      <c r="R1472" s="158">
        <v>2.9982000000000002</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44771</v>
      </c>
      <c r="E1475" s="158">
        <v>2492.0994000000001</v>
      </c>
      <c r="F1475" s="158">
        <v>9.6075999999999997</v>
      </c>
      <c r="G1475" s="158">
        <v>3.9274</v>
      </c>
      <c r="H1475" s="158">
        <v>3.6271</v>
      </c>
      <c r="I1475" s="158">
        <v>2.7199</v>
      </c>
      <c r="J1475" s="158">
        <v>5.5065999999999997</v>
      </c>
      <c r="K1475" s="158">
        <v>1.7704</v>
      </c>
      <c r="L1475" s="158">
        <v>2.5829</v>
      </c>
      <c r="M1475" s="158">
        <v>2.9058000000000002</v>
      </c>
      <c r="N1475" s="158">
        <v>2.9159000000000002</v>
      </c>
      <c r="O1475" s="158">
        <v>4.4654999999999996</v>
      </c>
      <c r="P1475" s="158">
        <v>5.6115000000000004</v>
      </c>
      <c r="Q1475" s="158">
        <v>7.3197000000000001</v>
      </c>
      <c r="R1475" s="158">
        <v>3.278</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44771</v>
      </c>
      <c r="E1476" s="158">
        <v>2558.8112000000001</v>
      </c>
      <c r="F1476" s="158">
        <v>9.9379000000000008</v>
      </c>
      <c r="G1476" s="158">
        <v>4.2575000000000003</v>
      </c>
      <c r="H1476" s="158">
        <v>3.9575</v>
      </c>
      <c r="I1476" s="158">
        <v>3.0506000000000002</v>
      </c>
      <c r="J1476" s="158">
        <v>5.8308999999999997</v>
      </c>
      <c r="K1476" s="158">
        <v>2.0996000000000001</v>
      </c>
      <c r="L1476" s="158">
        <v>2.9214000000000002</v>
      </c>
      <c r="M1476" s="158">
        <v>3.2528000000000001</v>
      </c>
      <c r="N1476" s="158">
        <v>3.2677999999999998</v>
      </c>
      <c r="O1476" s="158">
        <v>4.8078000000000003</v>
      </c>
      <c r="P1476" s="158">
        <v>5.9241000000000001</v>
      </c>
      <c r="Q1476" s="158">
        <v>7.5575000000000001</v>
      </c>
      <c r="R1476" s="158">
        <v>3.6356999999999999</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44771</v>
      </c>
      <c r="E1479" s="158">
        <v>3645.5248000000001</v>
      </c>
      <c r="F1479" s="158">
        <v>7.9134000000000002</v>
      </c>
      <c r="G1479" s="158">
        <v>4.3865999999999996</v>
      </c>
      <c r="H1479" s="158">
        <v>4.1007999999999996</v>
      </c>
      <c r="I1479" s="158">
        <v>3.5297000000000001</v>
      </c>
      <c r="J1479" s="158">
        <v>5.1816000000000004</v>
      </c>
      <c r="K1479" s="158">
        <v>3.7179000000000002</v>
      </c>
      <c r="L1479" s="158">
        <v>4.0407999999999999</v>
      </c>
      <c r="M1479" s="158">
        <v>4.0156000000000001</v>
      </c>
      <c r="N1479" s="158">
        <v>3.8706999999999998</v>
      </c>
      <c r="O1479" s="158">
        <v>4.8940999999999999</v>
      </c>
      <c r="P1479" s="158">
        <v>6.0190999999999999</v>
      </c>
      <c r="Q1479" s="158">
        <v>7.024</v>
      </c>
      <c r="R1479" s="158">
        <v>3.8677000000000001</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44771</v>
      </c>
      <c r="E1480" s="158">
        <v>3666.9638</v>
      </c>
      <c r="F1480" s="158">
        <v>8.0165000000000006</v>
      </c>
      <c r="G1480" s="158">
        <v>4.4901</v>
      </c>
      <c r="H1480" s="158">
        <v>4.2037000000000004</v>
      </c>
      <c r="I1480" s="158">
        <v>3.6326000000000001</v>
      </c>
      <c r="J1480" s="158">
        <v>5.2847999999999997</v>
      </c>
      <c r="K1480" s="158">
        <v>3.8012000000000001</v>
      </c>
      <c r="L1480" s="158">
        <v>4.1204999999999998</v>
      </c>
      <c r="M1480" s="158">
        <v>4.0945999999999998</v>
      </c>
      <c r="N1480" s="158">
        <v>3.9496000000000002</v>
      </c>
      <c r="O1480" s="158">
        <v>4.9832000000000001</v>
      </c>
      <c r="P1480" s="158">
        <v>6.0956000000000001</v>
      </c>
      <c r="Q1480" s="158">
        <v>7.2122999999999999</v>
      </c>
      <c r="R1480" s="158">
        <v>3.9540999999999999</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44771</v>
      </c>
      <c r="E1481" s="158">
        <v>33.688765561721901</v>
      </c>
      <c r="F1481" s="158">
        <v>6.1764000000000001</v>
      </c>
      <c r="G1481" s="158">
        <v>3.8473000000000002</v>
      </c>
      <c r="H1481" s="158">
        <v>3.8100999999999998</v>
      </c>
      <c r="I1481" s="158">
        <v>3.2774999999999999</v>
      </c>
      <c r="J1481" s="158">
        <v>4.9112999999999998</v>
      </c>
      <c r="K1481" s="158">
        <v>3.0173000000000001</v>
      </c>
      <c r="L1481" s="158">
        <v>3.4866000000000001</v>
      </c>
      <c r="M1481" s="158">
        <v>3.6168999999999998</v>
      </c>
      <c r="N1481" s="158">
        <v>3.5379999999999998</v>
      </c>
      <c r="O1481" s="158">
        <v>5.4223999999999997</v>
      </c>
      <c r="P1481" s="158">
        <v>6.1493000000000002</v>
      </c>
      <c r="Q1481" s="158">
        <v>7.5058999999999996</v>
      </c>
      <c r="R1481" s="158">
        <v>3.5023</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44771</v>
      </c>
      <c r="E1482" s="158">
        <v>32.405879706014701</v>
      </c>
      <c r="F1482" s="158">
        <v>5.5759999999999996</v>
      </c>
      <c r="G1482" s="158">
        <v>3.3233999999999999</v>
      </c>
      <c r="H1482" s="158">
        <v>3.3085</v>
      </c>
      <c r="I1482" s="158">
        <v>2.7905000000000002</v>
      </c>
      <c r="J1482" s="158">
        <v>4.4253999999999998</v>
      </c>
      <c r="K1482" s="158">
        <v>2.5333000000000001</v>
      </c>
      <c r="L1482" s="158">
        <v>3.0169999999999999</v>
      </c>
      <c r="M1482" s="158">
        <v>3.137</v>
      </c>
      <c r="N1482" s="158">
        <v>3.0512000000000001</v>
      </c>
      <c r="O1482" s="158">
        <v>4.9211</v>
      </c>
      <c r="P1482" s="158">
        <v>5.6390000000000002</v>
      </c>
      <c r="Q1482" s="158">
        <v>7.1706000000000003</v>
      </c>
      <c r="R1482" s="158">
        <v>3.0116000000000001</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44771</v>
      </c>
      <c r="E1483" s="158">
        <v>3363.5437000000002</v>
      </c>
      <c r="F1483" s="158">
        <v>7.8202999999999996</v>
      </c>
      <c r="G1483" s="158">
        <v>4.1428000000000003</v>
      </c>
      <c r="H1483" s="158">
        <v>3.9474</v>
      </c>
      <c r="I1483" s="158">
        <v>3.6294</v>
      </c>
      <c r="J1483" s="158">
        <v>5.3185000000000002</v>
      </c>
      <c r="K1483" s="158">
        <v>3.8913000000000002</v>
      </c>
      <c r="L1483" s="158">
        <v>4.1238999999999999</v>
      </c>
      <c r="M1483" s="158">
        <v>4.1161000000000003</v>
      </c>
      <c r="N1483" s="158">
        <v>3.9338000000000002</v>
      </c>
      <c r="O1483" s="158">
        <v>5.0583999999999998</v>
      </c>
      <c r="P1483" s="158">
        <v>6.16</v>
      </c>
      <c r="Q1483" s="158">
        <v>7.3372000000000002</v>
      </c>
      <c r="R1483" s="158">
        <v>3.9758</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44771</v>
      </c>
      <c r="E1484" s="158">
        <v>3394.1320999999998</v>
      </c>
      <c r="F1484" s="158">
        <v>7.9198000000000004</v>
      </c>
      <c r="G1484" s="158">
        <v>4.2427999999999999</v>
      </c>
      <c r="H1484" s="158">
        <v>4.0469999999999997</v>
      </c>
      <c r="I1484" s="158">
        <v>3.7292000000000001</v>
      </c>
      <c r="J1484" s="158">
        <v>5.4188999999999998</v>
      </c>
      <c r="K1484" s="158">
        <v>3.9923000000000002</v>
      </c>
      <c r="L1484" s="158">
        <v>4.2346000000000004</v>
      </c>
      <c r="M1484" s="158">
        <v>4.2251000000000003</v>
      </c>
      <c r="N1484" s="158">
        <v>4.0420999999999996</v>
      </c>
      <c r="O1484" s="158">
        <v>5.1649000000000003</v>
      </c>
      <c r="P1484" s="158">
        <v>6.2671000000000001</v>
      </c>
      <c r="Q1484" s="158">
        <v>7.2881</v>
      </c>
      <c r="R1484" s="158">
        <v>4.0819999999999999</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44771</v>
      </c>
      <c r="E1485" s="158">
        <v>1108.9742000000001</v>
      </c>
      <c r="F1485" s="158">
        <v>5.9484000000000004</v>
      </c>
      <c r="G1485" s="158">
        <v>4.8038999999999996</v>
      </c>
      <c r="H1485" s="158">
        <v>4.7141999999999999</v>
      </c>
      <c r="I1485" s="158">
        <v>4.4035000000000002</v>
      </c>
      <c r="J1485" s="158">
        <v>5.0058999999999996</v>
      </c>
      <c r="K1485" s="158">
        <v>4.1901000000000002</v>
      </c>
      <c r="L1485" s="158">
        <v>4.2469000000000001</v>
      </c>
      <c r="M1485" s="158">
        <v>4.1529999999999996</v>
      </c>
      <c r="N1485" s="158">
        <v>4.0354999999999999</v>
      </c>
      <c r="O1485" s="158"/>
      <c r="P1485" s="158"/>
      <c r="Q1485" s="158">
        <v>4.4092000000000002</v>
      </c>
      <c r="R1485" s="158">
        <v>3.9283000000000001</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44771</v>
      </c>
      <c r="E1486" s="158">
        <v>1087.3938000000001</v>
      </c>
      <c r="F1486" s="158">
        <v>5.3345000000000002</v>
      </c>
      <c r="G1486" s="158">
        <v>4.1917</v>
      </c>
      <c r="H1486" s="158">
        <v>4.0987999999999998</v>
      </c>
      <c r="I1486" s="158">
        <v>3.7839</v>
      </c>
      <c r="J1486" s="158">
        <v>4.3817000000000004</v>
      </c>
      <c r="K1486" s="158">
        <v>3.5649999999999999</v>
      </c>
      <c r="L1486" s="158">
        <v>3.61</v>
      </c>
      <c r="M1486" s="158">
        <v>3.4239000000000002</v>
      </c>
      <c r="N1486" s="158">
        <v>3.2561</v>
      </c>
      <c r="O1486" s="158"/>
      <c r="P1486" s="158"/>
      <c r="Q1486" s="158">
        <v>3.5568</v>
      </c>
      <c r="R1486" s="158">
        <v>3.0775000000000001</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44771</v>
      </c>
      <c r="E1489" s="158">
        <v>35.973500000000001</v>
      </c>
      <c r="F1489" s="158">
        <v>6.9008000000000003</v>
      </c>
      <c r="G1489" s="158">
        <v>4.1952999999999996</v>
      </c>
      <c r="H1489" s="158">
        <v>3.9456000000000002</v>
      </c>
      <c r="I1489" s="158">
        <v>3.6215000000000002</v>
      </c>
      <c r="J1489" s="158">
        <v>5.4390000000000001</v>
      </c>
      <c r="K1489" s="158">
        <v>3.4672000000000001</v>
      </c>
      <c r="L1489" s="158">
        <v>3.9034</v>
      </c>
      <c r="M1489" s="158">
        <v>3.9358</v>
      </c>
      <c r="N1489" s="158">
        <v>3.8492999999999999</v>
      </c>
      <c r="O1489" s="158">
        <v>5.2145999999999999</v>
      </c>
      <c r="P1489" s="158">
        <v>6.2072000000000003</v>
      </c>
      <c r="Q1489" s="158">
        <v>7.5812999999999997</v>
      </c>
      <c r="R1489" s="158">
        <v>4.0140000000000002</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44771</v>
      </c>
      <c r="E1490" s="158">
        <v>34.0246</v>
      </c>
      <c r="F1490" s="158">
        <v>6.4377000000000004</v>
      </c>
      <c r="G1490" s="158">
        <v>3.6484999999999999</v>
      </c>
      <c r="H1490" s="158">
        <v>3.4197000000000002</v>
      </c>
      <c r="I1490" s="158">
        <v>3.0916999999999999</v>
      </c>
      <c r="J1490" s="158">
        <v>4.9043000000000001</v>
      </c>
      <c r="K1490" s="158">
        <v>2.9426000000000001</v>
      </c>
      <c r="L1490" s="158">
        <v>3.3687999999999998</v>
      </c>
      <c r="M1490" s="158">
        <v>3.3942000000000001</v>
      </c>
      <c r="N1490" s="158">
        <v>3.3024</v>
      </c>
      <c r="O1490" s="158">
        <v>4.6456999999999997</v>
      </c>
      <c r="P1490" s="158">
        <v>5.5762999999999998</v>
      </c>
      <c r="Q1490" s="158">
        <v>7.0185000000000004</v>
      </c>
      <c r="R1490" s="158">
        <v>3.4702000000000002</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44771</v>
      </c>
      <c r="E1491" s="158">
        <v>12.278499999999999</v>
      </c>
      <c r="F1491" s="158">
        <v>5.649</v>
      </c>
      <c r="G1491" s="158">
        <v>4.6589999999999998</v>
      </c>
      <c r="H1491" s="158">
        <v>4.8032000000000004</v>
      </c>
      <c r="I1491" s="158">
        <v>4.6371000000000002</v>
      </c>
      <c r="J1491" s="158">
        <v>4.6151999999999997</v>
      </c>
      <c r="K1491" s="158">
        <v>4.0519999999999996</v>
      </c>
      <c r="L1491" s="158">
        <v>3.9234</v>
      </c>
      <c r="M1491" s="158">
        <v>3.7397</v>
      </c>
      <c r="N1491" s="158">
        <v>3.6404999999999998</v>
      </c>
      <c r="O1491" s="158">
        <v>4.6424000000000003</v>
      </c>
      <c r="P1491" s="158"/>
      <c r="Q1491" s="158">
        <v>5.4893000000000001</v>
      </c>
      <c r="R1491" s="158">
        <v>3.6172</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44771</v>
      </c>
      <c r="E1492" s="158">
        <v>12.235099999999999</v>
      </c>
      <c r="F1492" s="158">
        <v>5.6689999999999996</v>
      </c>
      <c r="G1492" s="158">
        <v>4.5759999999999996</v>
      </c>
      <c r="H1492" s="158">
        <v>4.7347999999999999</v>
      </c>
      <c r="I1492" s="158">
        <v>4.5467000000000004</v>
      </c>
      <c r="J1492" s="158">
        <v>4.5313999999999997</v>
      </c>
      <c r="K1492" s="158">
        <v>4.0030000000000001</v>
      </c>
      <c r="L1492" s="158">
        <v>3.8523999999999998</v>
      </c>
      <c r="M1492" s="158">
        <v>3.6610999999999998</v>
      </c>
      <c r="N1492" s="158">
        <v>3.5573999999999999</v>
      </c>
      <c r="O1492" s="158">
        <v>4.5606999999999998</v>
      </c>
      <c r="P1492" s="158"/>
      <c r="Q1492" s="158">
        <v>5.3921000000000001</v>
      </c>
      <c r="R1492" s="158">
        <v>3.5339999999999998</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44771</v>
      </c>
      <c r="E1493" s="158">
        <v>3871.2566000000002</v>
      </c>
      <c r="F1493" s="158">
        <v>6.8170999999999999</v>
      </c>
      <c r="G1493" s="158">
        <v>3.4077999999999999</v>
      </c>
      <c r="H1493" s="158">
        <v>3.7902</v>
      </c>
      <c r="I1493" s="158">
        <v>3.5891999999999999</v>
      </c>
      <c r="J1493" s="158">
        <v>5.4775999999999998</v>
      </c>
      <c r="K1493" s="158">
        <v>3.6886999999999999</v>
      </c>
      <c r="L1493" s="158">
        <v>4.101</v>
      </c>
      <c r="M1493" s="158">
        <v>4.1683000000000003</v>
      </c>
      <c r="N1493" s="158">
        <v>4.0103</v>
      </c>
      <c r="O1493" s="158">
        <v>5.3292999999999999</v>
      </c>
      <c r="P1493" s="158">
        <v>4.7816000000000001</v>
      </c>
      <c r="Q1493" s="158">
        <v>6.4828999999999999</v>
      </c>
      <c r="R1493" s="158">
        <v>4.2157</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44771</v>
      </c>
      <c r="E1494" s="158">
        <v>3828.3553999999999</v>
      </c>
      <c r="F1494" s="158">
        <v>6.5682999999999998</v>
      </c>
      <c r="G1494" s="158">
        <v>3.1579000000000002</v>
      </c>
      <c r="H1494" s="158">
        <v>3.5415999999999999</v>
      </c>
      <c r="I1494" s="158">
        <v>3.3408000000000002</v>
      </c>
      <c r="J1494" s="158">
        <v>5.2438000000000002</v>
      </c>
      <c r="K1494" s="158">
        <v>3.4409999999999998</v>
      </c>
      <c r="L1494" s="158">
        <v>3.8376999999999999</v>
      </c>
      <c r="M1494" s="158">
        <v>3.9077999999999999</v>
      </c>
      <c r="N1494" s="158">
        <v>3.7595000000000001</v>
      </c>
      <c r="O1494" s="158">
        <v>5.1272000000000002</v>
      </c>
      <c r="P1494" s="158">
        <v>4.6193999999999997</v>
      </c>
      <c r="Q1494" s="158">
        <v>6.6548999999999996</v>
      </c>
      <c r="R1494" s="158">
        <v>3.9897999999999998</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44771</v>
      </c>
      <c r="E1495" s="158">
        <v>2521.6196</v>
      </c>
      <c r="F1495" s="158">
        <v>8.3277999999999999</v>
      </c>
      <c r="G1495" s="158">
        <v>4.4024000000000001</v>
      </c>
      <c r="H1495" s="158">
        <v>3.8521000000000001</v>
      </c>
      <c r="I1495" s="158">
        <v>3.5891000000000002</v>
      </c>
      <c r="J1495" s="158">
        <v>5.1753999999999998</v>
      </c>
      <c r="K1495" s="158">
        <v>3.7970000000000002</v>
      </c>
      <c r="L1495" s="158">
        <v>4.0919999999999996</v>
      </c>
      <c r="M1495" s="158">
        <v>4.0686999999999998</v>
      </c>
      <c r="N1495" s="158">
        <v>3.9529000000000001</v>
      </c>
      <c r="O1495" s="158">
        <v>5.1147999999999998</v>
      </c>
      <c r="P1495" s="158">
        <v>6.2236000000000002</v>
      </c>
      <c r="Q1495" s="158">
        <v>7.2782</v>
      </c>
      <c r="R1495" s="158">
        <v>4.0178000000000003</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44771</v>
      </c>
      <c r="E1496" s="158">
        <v>2497.2446</v>
      </c>
      <c r="F1496" s="158">
        <v>8.2584999999999997</v>
      </c>
      <c r="G1496" s="158">
        <v>4.3327999999999998</v>
      </c>
      <c r="H1496" s="158">
        <v>3.782</v>
      </c>
      <c r="I1496" s="158">
        <v>3.5190999999999999</v>
      </c>
      <c r="J1496" s="158">
        <v>5.1051000000000002</v>
      </c>
      <c r="K1496" s="158">
        <v>3.7157</v>
      </c>
      <c r="L1496" s="158">
        <v>4.0048000000000004</v>
      </c>
      <c r="M1496" s="158">
        <v>3.9790999999999999</v>
      </c>
      <c r="N1496" s="158">
        <v>3.8618000000000001</v>
      </c>
      <c r="O1496" s="158">
        <v>5.0176999999999996</v>
      </c>
      <c r="P1496" s="158">
        <v>6.1108000000000002</v>
      </c>
      <c r="Q1496" s="158">
        <v>7.2572000000000001</v>
      </c>
      <c r="R1496" s="158">
        <v>3.9245999999999999</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7.4614405405405444</v>
      </c>
      <c r="G1497" s="160">
        <v>4.1937324324324328</v>
      </c>
      <c r="H1497" s="160">
        <v>3.9337162162162165</v>
      </c>
      <c r="I1497" s="160">
        <v>3.4597270270270273</v>
      </c>
      <c r="J1497" s="160">
        <v>5.0622405405405395</v>
      </c>
      <c r="K1497" s="160">
        <v>3.2357378378378385</v>
      </c>
      <c r="L1497" s="160">
        <v>3.6120459459459453</v>
      </c>
      <c r="M1497" s="160">
        <v>3.665010810810811</v>
      </c>
      <c r="N1497" s="160">
        <v>3.5758999999999999</v>
      </c>
      <c r="O1497" s="160">
        <v>4.867442424242423</v>
      </c>
      <c r="P1497" s="160">
        <v>5.8910310344827597</v>
      </c>
      <c r="Q1497" s="160">
        <v>6.533429729729729</v>
      </c>
      <c r="R1497" s="160">
        <v>3.6594135135135146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7.6083999999999996</v>
      </c>
      <c r="G1498" s="160">
        <v>4.1952999999999996</v>
      </c>
      <c r="H1498" s="160">
        <v>3.8906999999999998</v>
      </c>
      <c r="I1498" s="160">
        <v>3.5190999999999999</v>
      </c>
      <c r="J1498" s="160">
        <v>5.1816000000000004</v>
      </c>
      <c r="K1498" s="160">
        <v>3.4672000000000001</v>
      </c>
      <c r="L1498" s="160">
        <v>3.8376999999999999</v>
      </c>
      <c r="M1498" s="160">
        <v>3.7709000000000001</v>
      </c>
      <c r="N1498" s="160">
        <v>3.6882999999999999</v>
      </c>
      <c r="O1498" s="160">
        <v>4.9832000000000001</v>
      </c>
      <c r="P1498" s="160">
        <v>6.0621999999999998</v>
      </c>
      <c r="Q1498" s="160">
        <v>7.024</v>
      </c>
      <c r="R1498" s="160">
        <v>3.7383999999999999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44771</v>
      </c>
      <c r="E1501" s="158">
        <v>32.675699999999999</v>
      </c>
      <c r="F1501" s="158">
        <v>0.86399999999999999</v>
      </c>
      <c r="G1501" s="158">
        <v>3.3986000000000001</v>
      </c>
      <c r="H1501" s="158">
        <v>2.3462999999999998</v>
      </c>
      <c r="I1501" s="158">
        <v>5.5092999999999996</v>
      </c>
      <c r="J1501" s="158">
        <v>8.1819000000000006</v>
      </c>
      <c r="K1501" s="158">
        <v>-0.43209999999999998</v>
      </c>
      <c r="L1501" s="158">
        <v>-2.0937999999999999</v>
      </c>
      <c r="M1501" s="158">
        <v>-4.7535999999999996</v>
      </c>
      <c r="N1501" s="158">
        <v>3.8451</v>
      </c>
      <c r="O1501" s="158">
        <v>16.2774</v>
      </c>
      <c r="P1501" s="158">
        <v>12.102</v>
      </c>
      <c r="Q1501" s="158">
        <v>10.3811</v>
      </c>
      <c r="R1501" s="158">
        <v>19.224299999999999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44771</v>
      </c>
      <c r="E1502" s="158">
        <v>29.1294</v>
      </c>
      <c r="F1502" s="158">
        <v>0.85970000000000002</v>
      </c>
      <c r="G1502" s="158">
        <v>3.3858999999999999</v>
      </c>
      <c r="H1502" s="158">
        <v>2.3172000000000001</v>
      </c>
      <c r="I1502" s="158">
        <v>5.4492000000000003</v>
      </c>
      <c r="J1502" s="158">
        <v>8.0490999999999993</v>
      </c>
      <c r="K1502" s="158">
        <v>-0.80569999999999997</v>
      </c>
      <c r="L1502" s="158">
        <v>-2.8580000000000001</v>
      </c>
      <c r="M1502" s="158">
        <v>-5.8914999999999997</v>
      </c>
      <c r="N1502" s="158">
        <v>2.1797</v>
      </c>
      <c r="O1502" s="158">
        <v>14.540900000000001</v>
      </c>
      <c r="P1502" s="158">
        <v>10.641299999999999</v>
      </c>
      <c r="Q1502" s="158">
        <v>9.3678000000000008</v>
      </c>
      <c r="R1502" s="158">
        <v>17.316099999999999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44771</v>
      </c>
      <c r="E1503" s="158">
        <v>47.726999999999997</v>
      </c>
      <c r="F1503" s="158">
        <v>0.64949999999999997</v>
      </c>
      <c r="G1503" s="158">
        <v>1.7330000000000001</v>
      </c>
      <c r="H1503" s="158">
        <v>1.0587</v>
      </c>
      <c r="I1503" s="158">
        <v>3.2806000000000002</v>
      </c>
      <c r="J1503" s="158">
        <v>4.4469000000000003</v>
      </c>
      <c r="K1503" s="158">
        <v>1.2839</v>
      </c>
      <c r="L1503" s="158">
        <v>1.4625999999999999</v>
      </c>
      <c r="M1503" s="158">
        <v>1.3311999999999999</v>
      </c>
      <c r="N1503" s="158">
        <v>6.2087000000000003</v>
      </c>
      <c r="O1503" s="158">
        <v>15.049200000000001</v>
      </c>
      <c r="P1503" s="158">
        <v>9.7700999999999993</v>
      </c>
      <c r="Q1503" s="158">
        <v>9.6539000000000001</v>
      </c>
      <c r="R1503" s="158">
        <v>16.9819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44771</v>
      </c>
      <c r="E1504" s="158">
        <v>51.4</v>
      </c>
      <c r="F1504" s="158">
        <v>0.65410000000000001</v>
      </c>
      <c r="G1504" s="158">
        <v>1.7439</v>
      </c>
      <c r="H1504" s="158">
        <v>1.0835999999999999</v>
      </c>
      <c r="I1504" s="158">
        <v>3.3311000000000002</v>
      </c>
      <c r="J1504" s="158">
        <v>4.5544000000000002</v>
      </c>
      <c r="K1504" s="158">
        <v>1.6111</v>
      </c>
      <c r="L1504" s="158">
        <v>2.1665999999999999</v>
      </c>
      <c r="M1504" s="158">
        <v>2.3986000000000001</v>
      </c>
      <c r="N1504" s="158">
        <v>7.7183999999999999</v>
      </c>
      <c r="O1504" s="158">
        <v>16.4404</v>
      </c>
      <c r="P1504" s="158">
        <v>10.816800000000001</v>
      </c>
      <c r="Q1504" s="158">
        <v>10.8588</v>
      </c>
      <c r="R1504" s="158">
        <v>18.587199999999999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44771</v>
      </c>
      <c r="E1505" s="158">
        <v>439.58429999999998</v>
      </c>
      <c r="F1505" s="158">
        <v>1.0670999999999999</v>
      </c>
      <c r="G1505" s="158">
        <v>2.2090999999999998</v>
      </c>
      <c r="H1505" s="158">
        <v>1.5596000000000001</v>
      </c>
      <c r="I1505" s="158">
        <v>4.0221</v>
      </c>
      <c r="J1505" s="158">
        <v>4.4116999999999997</v>
      </c>
      <c r="K1505" s="158">
        <v>0.14449999999999999</v>
      </c>
      <c r="L1505" s="158">
        <v>3.4504999999999999</v>
      </c>
      <c r="M1505" s="158">
        <v>6.0044000000000004</v>
      </c>
      <c r="N1505" s="158">
        <v>18.441500000000001</v>
      </c>
      <c r="O1505" s="158">
        <v>18.6065</v>
      </c>
      <c r="P1505" s="158">
        <v>12.733000000000001</v>
      </c>
      <c r="Q1505" s="158">
        <v>21.106100000000001</v>
      </c>
      <c r="R1505" s="158">
        <v>29.7209</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44771</v>
      </c>
      <c r="E1506" s="158">
        <v>473.41390000000001</v>
      </c>
      <c r="F1506" s="158">
        <v>1.0689</v>
      </c>
      <c r="G1506" s="158">
        <v>2.2145000000000001</v>
      </c>
      <c r="H1506" s="158">
        <v>1.5721000000000001</v>
      </c>
      <c r="I1506" s="158">
        <v>4.048</v>
      </c>
      <c r="J1506" s="158">
        <v>4.4667000000000003</v>
      </c>
      <c r="K1506" s="158">
        <v>0.307</v>
      </c>
      <c r="L1506" s="158">
        <v>3.7829000000000002</v>
      </c>
      <c r="M1506" s="158">
        <v>6.5088999999999997</v>
      </c>
      <c r="N1506" s="158">
        <v>19.180900000000001</v>
      </c>
      <c r="O1506" s="158">
        <v>19.351700000000001</v>
      </c>
      <c r="P1506" s="158">
        <v>13.6149</v>
      </c>
      <c r="Q1506" s="158">
        <v>15.704499999999999</v>
      </c>
      <c r="R1506" s="158">
        <v>30.523</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44771</v>
      </c>
      <c r="E1507" s="158">
        <v>11.0121</v>
      </c>
      <c r="F1507" s="158">
        <v>0.33439999999999998</v>
      </c>
      <c r="G1507" s="158">
        <v>0.99970000000000003</v>
      </c>
      <c r="H1507" s="158">
        <v>0.72070000000000001</v>
      </c>
      <c r="I1507" s="158">
        <v>2.1928999999999998</v>
      </c>
      <c r="J1507" s="158">
        <v>2.9582000000000002</v>
      </c>
      <c r="K1507" s="158">
        <v>-0.1406</v>
      </c>
      <c r="L1507" s="158">
        <v>0.85909999999999997</v>
      </c>
      <c r="M1507" s="158">
        <v>-0.1903</v>
      </c>
      <c r="N1507" s="158">
        <v>2.0017</v>
      </c>
      <c r="O1507" s="158"/>
      <c r="P1507" s="158"/>
      <c r="Q1507" s="158">
        <v>4.9805000000000001</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44771</v>
      </c>
      <c r="E1508" s="158">
        <v>10.7044</v>
      </c>
      <c r="F1508" s="158">
        <v>0.33179999999999998</v>
      </c>
      <c r="G1508" s="158">
        <v>0.99060000000000004</v>
      </c>
      <c r="H1508" s="158">
        <v>0.69989999999999997</v>
      </c>
      <c r="I1508" s="158">
        <v>2.15</v>
      </c>
      <c r="J1508" s="158">
        <v>2.8645999999999998</v>
      </c>
      <c r="K1508" s="158">
        <v>-0.44359999999999999</v>
      </c>
      <c r="L1508" s="158">
        <v>0.2059</v>
      </c>
      <c r="M1508" s="158">
        <v>-1.1496999999999999</v>
      </c>
      <c r="N1508" s="158">
        <v>0.64590000000000003</v>
      </c>
      <c r="O1508" s="158"/>
      <c r="P1508" s="158"/>
      <c r="Q1508" s="158">
        <v>3.4912999999999998</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44771</v>
      </c>
      <c r="E1511" s="158">
        <v>13.4741</v>
      </c>
      <c r="F1511" s="158">
        <v>0.87070000000000003</v>
      </c>
      <c r="G1511" s="158">
        <v>2.1113</v>
      </c>
      <c r="H1511" s="158">
        <v>1.2055</v>
      </c>
      <c r="I1511" s="158">
        <v>3.6692999999999998</v>
      </c>
      <c r="J1511" s="158">
        <v>5.2385000000000002</v>
      </c>
      <c r="K1511" s="158">
        <v>1.2656000000000001</v>
      </c>
      <c r="L1511" s="158">
        <v>1.9683999999999999</v>
      </c>
      <c r="M1511" s="158">
        <v>-0.2288</v>
      </c>
      <c r="N1511" s="158">
        <v>7.3846999999999996</v>
      </c>
      <c r="O1511" s="158"/>
      <c r="P1511" s="158"/>
      <c r="Q1511" s="158">
        <v>16.822099999999999</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44771</v>
      </c>
      <c r="E1512" s="158">
        <v>13.098100000000001</v>
      </c>
      <c r="F1512" s="158">
        <v>0.86709999999999998</v>
      </c>
      <c r="G1512" s="158">
        <v>2.1008</v>
      </c>
      <c r="H1512" s="158">
        <v>1.1819</v>
      </c>
      <c r="I1512" s="158">
        <v>3.6200999999999999</v>
      </c>
      <c r="J1512" s="158">
        <v>5.1322000000000001</v>
      </c>
      <c r="K1512" s="158">
        <v>0.95650000000000002</v>
      </c>
      <c r="L1512" s="158">
        <v>1.3454999999999999</v>
      </c>
      <c r="M1512" s="158">
        <v>-1.1777</v>
      </c>
      <c r="N1512" s="158">
        <v>5.9776999999999996</v>
      </c>
      <c r="O1512" s="158"/>
      <c r="P1512" s="158"/>
      <c r="Q1512" s="158">
        <v>15.1107</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44771</v>
      </c>
      <c r="E1513" s="158">
        <v>79.165899999999993</v>
      </c>
      <c r="F1513" s="158">
        <v>0.79469999999999996</v>
      </c>
      <c r="G1513" s="158">
        <v>2.3871000000000002</v>
      </c>
      <c r="H1513" s="158">
        <v>1.6771</v>
      </c>
      <c r="I1513" s="158">
        <v>4.7069999999999999</v>
      </c>
      <c r="J1513" s="158">
        <v>6.4039000000000001</v>
      </c>
      <c r="K1513" s="158">
        <v>-4.9222999999999999</v>
      </c>
      <c r="L1513" s="158">
        <v>0.35460000000000003</v>
      </c>
      <c r="M1513" s="158">
        <v>5.1708999999999996</v>
      </c>
      <c r="N1513" s="158">
        <v>8.9425000000000008</v>
      </c>
      <c r="O1513" s="158">
        <v>28.172499999999999</v>
      </c>
      <c r="P1513" s="158">
        <v>17.719200000000001</v>
      </c>
      <c r="Q1513" s="158">
        <v>10.1645</v>
      </c>
      <c r="R1513" s="158">
        <v>36.958199999999998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44771</v>
      </c>
      <c r="E1514" s="158">
        <v>81.361500000000007</v>
      </c>
      <c r="F1514" s="158">
        <v>0.79959999999999998</v>
      </c>
      <c r="G1514" s="158">
        <v>2.4018999999999999</v>
      </c>
      <c r="H1514" s="158">
        <v>1.7114</v>
      </c>
      <c r="I1514" s="158">
        <v>4.7771999999999997</v>
      </c>
      <c r="J1514" s="158">
        <v>6.5576999999999996</v>
      </c>
      <c r="K1514" s="158">
        <v>-4.5011999999999999</v>
      </c>
      <c r="L1514" s="158">
        <v>1.2478</v>
      </c>
      <c r="M1514" s="158">
        <v>6.5872000000000002</v>
      </c>
      <c r="N1514" s="158">
        <v>10.9064</v>
      </c>
      <c r="O1514" s="158">
        <v>29.4895</v>
      </c>
      <c r="P1514" s="158">
        <v>18.3644</v>
      </c>
      <c r="Q1514" s="158">
        <v>13.406700000000001</v>
      </c>
      <c r="R1514" s="158">
        <v>38.927399999999999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44771</v>
      </c>
      <c r="E1515" s="158">
        <v>40.46</v>
      </c>
      <c r="F1515" s="158">
        <v>0.4551</v>
      </c>
      <c r="G1515" s="158">
        <v>1.3552</v>
      </c>
      <c r="H1515" s="158">
        <v>1.1331</v>
      </c>
      <c r="I1515" s="158">
        <v>2.6966000000000001</v>
      </c>
      <c r="J1515" s="158">
        <v>4.9459</v>
      </c>
      <c r="K1515" s="158">
        <v>-0.4718</v>
      </c>
      <c r="L1515" s="158">
        <v>1.9557</v>
      </c>
      <c r="M1515" s="158">
        <v>1.6282000000000001</v>
      </c>
      <c r="N1515" s="158">
        <v>5.4610000000000003</v>
      </c>
      <c r="O1515" s="158">
        <v>12.166600000000001</v>
      </c>
      <c r="P1515" s="158">
        <v>9.6118000000000006</v>
      </c>
      <c r="Q1515" s="158">
        <v>10.7582</v>
      </c>
      <c r="R1515" s="158">
        <v>11.9802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44771</v>
      </c>
      <c r="E1516" s="158">
        <v>37.481900000000003</v>
      </c>
      <c r="F1516" s="158">
        <v>0.45269999999999999</v>
      </c>
      <c r="G1516" s="158">
        <v>1.3475999999999999</v>
      </c>
      <c r="H1516" s="158">
        <v>1.1157999999999999</v>
      </c>
      <c r="I1516" s="158">
        <v>2.6614</v>
      </c>
      <c r="J1516" s="158">
        <v>4.8685</v>
      </c>
      <c r="K1516" s="158">
        <v>-0.68889999999999996</v>
      </c>
      <c r="L1516" s="158">
        <v>1.4851000000000001</v>
      </c>
      <c r="M1516" s="158">
        <v>0.93469999999999998</v>
      </c>
      <c r="N1516" s="158">
        <v>4.5293000000000001</v>
      </c>
      <c r="O1516" s="158">
        <v>11.327999999999999</v>
      </c>
      <c r="P1516" s="158">
        <v>8.6669999999999998</v>
      </c>
      <c r="Q1516" s="158">
        <v>8.2479999999999993</v>
      </c>
      <c r="R1516" s="158">
        <v>11.0646</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44771</v>
      </c>
      <c r="E1517" s="158">
        <v>16.128599999999999</v>
      </c>
      <c r="F1517" s="158">
        <v>0.6</v>
      </c>
      <c r="G1517" s="158">
        <v>2.0074000000000001</v>
      </c>
      <c r="H1517" s="158">
        <v>1.4971000000000001</v>
      </c>
      <c r="I1517" s="158">
        <v>4.2121000000000004</v>
      </c>
      <c r="J1517" s="158">
        <v>5.5335999999999999</v>
      </c>
      <c r="K1517" s="158">
        <v>0.6371</v>
      </c>
      <c r="L1517" s="158">
        <v>1.6308</v>
      </c>
      <c r="M1517" s="158">
        <v>2.0287000000000002</v>
      </c>
      <c r="N1517" s="158">
        <v>8.3859999999999992</v>
      </c>
      <c r="O1517" s="158"/>
      <c r="P1517" s="158"/>
      <c r="Q1517" s="158">
        <v>22.011299999999999</v>
      </c>
      <c r="R1517" s="158">
        <v>22.2349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44771</v>
      </c>
      <c r="E1518" s="158">
        <v>15.4313</v>
      </c>
      <c r="F1518" s="158">
        <v>0.5958</v>
      </c>
      <c r="G1518" s="158">
        <v>1.9934000000000001</v>
      </c>
      <c r="H1518" s="158">
        <v>1.4650000000000001</v>
      </c>
      <c r="I1518" s="158">
        <v>4.1444999999999999</v>
      </c>
      <c r="J1518" s="158">
        <v>5.3863000000000003</v>
      </c>
      <c r="K1518" s="158">
        <v>0.2072</v>
      </c>
      <c r="L1518" s="158">
        <v>0.74619999999999997</v>
      </c>
      <c r="M1518" s="158">
        <v>0.68120000000000003</v>
      </c>
      <c r="N1518" s="158">
        <v>6.4630999999999998</v>
      </c>
      <c r="O1518" s="158"/>
      <c r="P1518" s="158"/>
      <c r="Q1518" s="158">
        <v>19.787500000000001</v>
      </c>
      <c r="R1518" s="158">
        <v>20.053699999999999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44771</v>
      </c>
      <c r="E1519" s="158">
        <v>46.768799999999999</v>
      </c>
      <c r="F1519" s="158">
        <v>1.0857000000000001</v>
      </c>
      <c r="G1519" s="158">
        <v>2.2858999999999998</v>
      </c>
      <c r="H1519" s="158">
        <v>1.1998</v>
      </c>
      <c r="I1519" s="158">
        <v>4.7305999999999999</v>
      </c>
      <c r="J1519" s="158">
        <v>5.8954000000000004</v>
      </c>
      <c r="K1519" s="158">
        <v>0.67679999999999996</v>
      </c>
      <c r="L1519" s="158">
        <v>0.36720000000000003</v>
      </c>
      <c r="M1519" s="158">
        <v>-0.87409999999999999</v>
      </c>
      <c r="N1519" s="158">
        <v>3.8370000000000002</v>
      </c>
      <c r="O1519" s="158">
        <v>10.2409</v>
      </c>
      <c r="P1519" s="158">
        <v>7.1327999999999996</v>
      </c>
      <c r="Q1519" s="158">
        <v>7.3925999999999998</v>
      </c>
      <c r="R1519" s="158">
        <v>11.244300000000001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44771</v>
      </c>
      <c r="E1520" s="158">
        <v>43.390099999999997</v>
      </c>
      <c r="F1520" s="158">
        <v>1.0834999999999999</v>
      </c>
      <c r="G1520" s="158">
        <v>2.2789000000000001</v>
      </c>
      <c r="H1520" s="158">
        <v>1.1843999999999999</v>
      </c>
      <c r="I1520" s="158">
        <v>4.6988000000000003</v>
      </c>
      <c r="J1520" s="158">
        <v>5.8258999999999999</v>
      </c>
      <c r="K1520" s="158">
        <v>0.44979999999999998</v>
      </c>
      <c r="L1520" s="158">
        <v>-0.10589999999999999</v>
      </c>
      <c r="M1520" s="158">
        <v>-1.5526</v>
      </c>
      <c r="N1520" s="158">
        <v>2.9184000000000001</v>
      </c>
      <c r="O1520" s="158">
        <v>9.3480000000000008</v>
      </c>
      <c r="P1520" s="158">
        <v>6.1738999999999997</v>
      </c>
      <c r="Q1520" s="158">
        <v>11.375999999999999</v>
      </c>
      <c r="R1520" s="158">
        <v>10.318099999999999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0.74635555555555555</v>
      </c>
      <c r="G1521" s="160">
        <v>2.052488888888889</v>
      </c>
      <c r="H1521" s="160">
        <v>1.3738444444444444</v>
      </c>
      <c r="I1521" s="160">
        <v>3.883377777777778</v>
      </c>
      <c r="J1521" s="160">
        <v>5.317855555555556</v>
      </c>
      <c r="K1521" s="160">
        <v>-0.27037222222222224</v>
      </c>
      <c r="L1521" s="160">
        <v>0.99839999999999995</v>
      </c>
      <c r="M1521" s="160">
        <v>0.96976111111111107</v>
      </c>
      <c r="N1521" s="160">
        <v>6.9460000000000006</v>
      </c>
      <c r="O1521" s="160">
        <v>16.750966666666667</v>
      </c>
      <c r="P1521" s="160">
        <v>11.445600000000001</v>
      </c>
      <c r="Q1521" s="160">
        <v>12.256755555555554</v>
      </c>
      <c r="R1521" s="160">
        <v>21.081057142857144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0.79715000000000003</v>
      </c>
      <c r="G1522" s="160">
        <v>2.1060499999999998</v>
      </c>
      <c r="H1522" s="160">
        <v>1.20265</v>
      </c>
      <c r="I1522" s="160">
        <v>4.03505</v>
      </c>
      <c r="J1522" s="160">
        <v>5.1853499999999997</v>
      </c>
      <c r="K1522" s="160">
        <v>0.17585000000000001</v>
      </c>
      <c r="L1522" s="160">
        <v>1.2966500000000001</v>
      </c>
      <c r="M1522" s="160">
        <v>0.80794999999999995</v>
      </c>
      <c r="N1522" s="160">
        <v>6.0931999999999995</v>
      </c>
      <c r="O1522" s="160">
        <v>15.6633</v>
      </c>
      <c r="P1522" s="160">
        <v>10.729050000000001</v>
      </c>
      <c r="Q1522" s="160">
        <v>10.8085</v>
      </c>
      <c r="R1522" s="160">
        <v>18.905749999999998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44771</v>
      </c>
      <c r="E1525" s="158">
        <v>177.8014</v>
      </c>
      <c r="F1525" s="158">
        <v>1.2418</v>
      </c>
      <c r="G1525" s="158">
        <v>2.8730000000000002</v>
      </c>
      <c r="H1525" s="158">
        <v>1.7942</v>
      </c>
      <c r="I1525" s="158">
        <v>5.806</v>
      </c>
      <c r="J1525" s="158">
        <v>8.4794</v>
      </c>
      <c r="K1525" s="158">
        <v>-2.0068000000000001</v>
      </c>
      <c r="L1525" s="158">
        <v>-3.9171</v>
      </c>
      <c r="M1525" s="158">
        <v>-5.5754999999999999</v>
      </c>
      <c r="N1525" s="158">
        <v>7.4912999999999998</v>
      </c>
      <c r="O1525" s="158">
        <v>21.1175</v>
      </c>
      <c r="P1525" s="158">
        <v>12.244999999999999</v>
      </c>
      <c r="Q1525" s="158">
        <v>14.0275</v>
      </c>
      <c r="R1525" s="158">
        <v>32.529600000000002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44771</v>
      </c>
      <c r="E1526" s="158">
        <v>163.41579999999999</v>
      </c>
      <c r="F1526" s="158">
        <v>1.2387999999999999</v>
      </c>
      <c r="G1526" s="158">
        <v>2.8637000000000001</v>
      </c>
      <c r="H1526" s="158">
        <v>1.7730999999999999</v>
      </c>
      <c r="I1526" s="158">
        <v>5.7675999999999998</v>
      </c>
      <c r="J1526" s="158">
        <v>8.3890999999999991</v>
      </c>
      <c r="K1526" s="158">
        <v>-2.2593999999999999</v>
      </c>
      <c r="L1526" s="158">
        <v>-4.3792999999999997</v>
      </c>
      <c r="M1526" s="158">
        <v>-6.2390999999999996</v>
      </c>
      <c r="N1526" s="158">
        <v>6.4875999999999996</v>
      </c>
      <c r="O1526" s="158">
        <v>20.098299999999998</v>
      </c>
      <c r="P1526" s="158">
        <v>11.252000000000001</v>
      </c>
      <c r="Q1526" s="158">
        <v>15.938599999999999</v>
      </c>
      <c r="R1526" s="158">
        <v>31.3766</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44771</v>
      </c>
      <c r="E1529" s="158">
        <v>441.58</v>
      </c>
      <c r="F1529" s="158">
        <v>1.2984</v>
      </c>
      <c r="G1529" s="158">
        <v>2.6501000000000001</v>
      </c>
      <c r="H1529" s="158">
        <v>1.5569999999999999</v>
      </c>
      <c r="I1529" s="158">
        <v>5.1906999999999996</v>
      </c>
      <c r="J1529" s="158">
        <v>9.0535999999999994</v>
      </c>
      <c r="K1529" s="158">
        <v>0.85650000000000004</v>
      </c>
      <c r="L1529" s="158">
        <v>0.49609999999999999</v>
      </c>
      <c r="M1529" s="158">
        <v>-2.3786999999999998</v>
      </c>
      <c r="N1529" s="158">
        <v>5.0156000000000001</v>
      </c>
      <c r="O1529" s="158">
        <v>15.9068</v>
      </c>
      <c r="P1529" s="158">
        <v>11.1135</v>
      </c>
      <c r="Q1529" s="158">
        <v>14.5724</v>
      </c>
      <c r="R1529" s="158">
        <v>30.8186</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44771</v>
      </c>
      <c r="E1530" s="158">
        <v>480.8</v>
      </c>
      <c r="F1530" s="158">
        <v>1.3</v>
      </c>
      <c r="G1530" s="158">
        <v>2.6560999999999999</v>
      </c>
      <c r="H1530" s="158">
        <v>1.5739000000000001</v>
      </c>
      <c r="I1530" s="158">
        <v>5.2286000000000001</v>
      </c>
      <c r="J1530" s="158">
        <v>9.1338000000000008</v>
      </c>
      <c r="K1530" s="158">
        <v>1.087</v>
      </c>
      <c r="L1530" s="158">
        <v>0.95750000000000002</v>
      </c>
      <c r="M1530" s="158">
        <v>-1.7070000000000001</v>
      </c>
      <c r="N1530" s="158">
        <v>5.9801000000000002</v>
      </c>
      <c r="O1530" s="158">
        <v>16.9985</v>
      </c>
      <c r="P1530" s="158">
        <v>12.2013</v>
      </c>
      <c r="Q1530" s="158">
        <v>15.3116</v>
      </c>
      <c r="R1530" s="158">
        <v>32.029000000000003</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44771</v>
      </c>
      <c r="E1533" s="158">
        <v>74.62</v>
      </c>
      <c r="F1533" s="158">
        <v>0.94699999999999995</v>
      </c>
      <c r="G1533" s="158">
        <v>2.0653999999999999</v>
      </c>
      <c r="H1533" s="158">
        <v>0.96060000000000001</v>
      </c>
      <c r="I1533" s="158">
        <v>4.5830000000000002</v>
      </c>
      <c r="J1533" s="158">
        <v>9.1734000000000009</v>
      </c>
      <c r="K1533" s="158">
        <v>-0.24060000000000001</v>
      </c>
      <c r="L1533" s="158">
        <v>-5.0514999999999999</v>
      </c>
      <c r="M1533" s="158">
        <v>-7.6371000000000002</v>
      </c>
      <c r="N1533" s="158">
        <v>-2.2530999999999999</v>
      </c>
      <c r="O1533" s="158">
        <v>19.341799999999999</v>
      </c>
      <c r="P1533" s="158">
        <v>10.421900000000001</v>
      </c>
      <c r="Q1533" s="158">
        <v>15.005599999999999</v>
      </c>
      <c r="R1533" s="158">
        <v>29.0303</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44771</v>
      </c>
      <c r="E1534" s="158">
        <v>85.49</v>
      </c>
      <c r="F1534" s="158">
        <v>0.96850000000000003</v>
      </c>
      <c r="G1534" s="158">
        <v>2.0897999999999999</v>
      </c>
      <c r="H1534" s="158">
        <v>0.99229999999999996</v>
      </c>
      <c r="I1534" s="158">
        <v>4.6516999999999999</v>
      </c>
      <c r="J1534" s="158">
        <v>9.3082999999999991</v>
      </c>
      <c r="K1534" s="158">
        <v>0.10539999999999999</v>
      </c>
      <c r="L1534" s="158">
        <v>-4.3628999999999998</v>
      </c>
      <c r="M1534" s="158">
        <v>-6.6600999999999999</v>
      </c>
      <c r="N1534" s="158">
        <v>-0.88119999999999998</v>
      </c>
      <c r="O1534" s="158">
        <v>20.943000000000001</v>
      </c>
      <c r="P1534" s="158">
        <v>12.0181</v>
      </c>
      <c r="Q1534" s="158">
        <v>17.8017</v>
      </c>
      <c r="R1534" s="158">
        <v>30.7986</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44771</v>
      </c>
      <c r="E1535" s="158">
        <v>14.1183</v>
      </c>
      <c r="F1535" s="158">
        <v>1.2891999999999999</v>
      </c>
      <c r="G1535" s="158">
        <v>2.6442000000000001</v>
      </c>
      <c r="H1535" s="158">
        <v>2.1474000000000002</v>
      </c>
      <c r="I1535" s="158">
        <v>6.0856000000000003</v>
      </c>
      <c r="J1535" s="158">
        <v>8.2451000000000008</v>
      </c>
      <c r="K1535" s="158">
        <v>2.2361</v>
      </c>
      <c r="L1535" s="158">
        <v>-1.2803</v>
      </c>
      <c r="M1535" s="158">
        <v>-8.3780999999999999</v>
      </c>
      <c r="N1535" s="158">
        <v>-4.1696999999999997</v>
      </c>
      <c r="O1535" s="158">
        <v>11.982200000000001</v>
      </c>
      <c r="P1535" s="158"/>
      <c r="Q1535" s="158">
        <v>11.3492</v>
      </c>
      <c r="R1535" s="158">
        <v>19.935600000000001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44771</v>
      </c>
      <c r="E1536" s="158">
        <v>13.180300000000001</v>
      </c>
      <c r="F1536" s="158">
        <v>1.2841</v>
      </c>
      <c r="G1536" s="158">
        <v>2.6271</v>
      </c>
      <c r="H1536" s="158">
        <v>2.1055999999999999</v>
      </c>
      <c r="I1536" s="158">
        <v>5.9987000000000004</v>
      </c>
      <c r="J1536" s="158">
        <v>8.0538000000000007</v>
      </c>
      <c r="K1536" s="158">
        <v>1.6896</v>
      </c>
      <c r="L1536" s="158">
        <v>-2.3327</v>
      </c>
      <c r="M1536" s="158">
        <v>-9.8394999999999992</v>
      </c>
      <c r="N1536" s="158">
        <v>-6.2073999999999998</v>
      </c>
      <c r="O1536" s="158">
        <v>9.5968999999999998</v>
      </c>
      <c r="P1536" s="158"/>
      <c r="Q1536" s="158">
        <v>8.9885000000000002</v>
      </c>
      <c r="R1536" s="158">
        <v>17.391300000000001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44771</v>
      </c>
      <c r="E1537" s="158">
        <v>21.7898</v>
      </c>
      <c r="F1537" s="158">
        <v>0.92820000000000003</v>
      </c>
      <c r="G1537" s="158">
        <v>2.9759000000000002</v>
      </c>
      <c r="H1537" s="158">
        <v>1.3473999999999999</v>
      </c>
      <c r="I1537" s="158">
        <v>5.2306999999999997</v>
      </c>
      <c r="J1537" s="158">
        <v>8.6745999999999999</v>
      </c>
      <c r="K1537" s="158">
        <v>-3.0802</v>
      </c>
      <c r="L1537" s="158">
        <v>-3.6480999999999999</v>
      </c>
      <c r="M1537" s="158">
        <v>-4.6497999999999999</v>
      </c>
      <c r="N1537" s="158">
        <v>6.7065999999999999</v>
      </c>
      <c r="O1537" s="158">
        <v>25.376200000000001</v>
      </c>
      <c r="P1537" s="158">
        <v>15.5885</v>
      </c>
      <c r="Q1537" s="158">
        <v>16.094000000000001</v>
      </c>
      <c r="R1537" s="158">
        <v>35.458500000000001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44771</v>
      </c>
      <c r="E1538" s="158">
        <v>19.665700000000001</v>
      </c>
      <c r="F1538" s="158">
        <v>0.92320000000000002</v>
      </c>
      <c r="G1538" s="158">
        <v>2.9601999999999999</v>
      </c>
      <c r="H1538" s="158">
        <v>1.3116000000000001</v>
      </c>
      <c r="I1538" s="158">
        <v>5.1574</v>
      </c>
      <c r="J1538" s="158">
        <v>8.5112000000000005</v>
      </c>
      <c r="K1538" s="158">
        <v>-3.5224000000000002</v>
      </c>
      <c r="L1538" s="158">
        <v>-4.5155000000000003</v>
      </c>
      <c r="M1538" s="158">
        <v>-5.9291</v>
      </c>
      <c r="N1538" s="158">
        <v>4.7976999999999999</v>
      </c>
      <c r="O1538" s="158">
        <v>23.207599999999999</v>
      </c>
      <c r="P1538" s="158">
        <v>13.375400000000001</v>
      </c>
      <c r="Q1538" s="158">
        <v>13.8348</v>
      </c>
      <c r="R1538" s="158">
        <v>33.069299999999998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44771</v>
      </c>
      <c r="E1539" s="158">
        <v>154.202</v>
      </c>
      <c r="F1539" s="158">
        <v>1.044</v>
      </c>
      <c r="G1539" s="158">
        <v>3.2976000000000001</v>
      </c>
      <c r="H1539" s="158">
        <v>2.4918999999999998</v>
      </c>
      <c r="I1539" s="158">
        <v>6.7866</v>
      </c>
      <c r="J1539" s="158">
        <v>11.1639</v>
      </c>
      <c r="K1539" s="158">
        <v>2.7219000000000002</v>
      </c>
      <c r="L1539" s="158">
        <v>5.3333000000000004</v>
      </c>
      <c r="M1539" s="158">
        <v>6.4298000000000002</v>
      </c>
      <c r="N1539" s="158">
        <v>18.117899999999999</v>
      </c>
      <c r="O1539" s="158">
        <v>18.437899999999999</v>
      </c>
      <c r="P1539" s="158">
        <v>12.227600000000001</v>
      </c>
      <c r="Q1539" s="158">
        <v>17.0809</v>
      </c>
      <c r="R1539" s="158">
        <v>42.453099999999999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44771</v>
      </c>
      <c r="E1540" s="158">
        <v>165.32759999999999</v>
      </c>
      <c r="F1540" s="158">
        <v>1.0457000000000001</v>
      </c>
      <c r="G1540" s="158">
        <v>3.3027000000000002</v>
      </c>
      <c r="H1540" s="158">
        <v>2.5034000000000001</v>
      </c>
      <c r="I1540" s="158">
        <v>6.8113999999999999</v>
      </c>
      <c r="J1540" s="158">
        <v>11.215</v>
      </c>
      <c r="K1540" s="158">
        <v>2.8828</v>
      </c>
      <c r="L1540" s="158">
        <v>5.7115999999999998</v>
      </c>
      <c r="M1540" s="158">
        <v>6.9938000000000002</v>
      </c>
      <c r="N1540" s="158">
        <v>18.937000000000001</v>
      </c>
      <c r="O1540" s="158">
        <v>19.245100000000001</v>
      </c>
      <c r="P1540" s="158">
        <v>13.0137</v>
      </c>
      <c r="Q1540" s="158">
        <v>14.636100000000001</v>
      </c>
      <c r="R1540" s="158">
        <v>43.409700000000001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44771</v>
      </c>
      <c r="E1541" s="158">
        <v>410.87520000000001</v>
      </c>
      <c r="F1541" s="158">
        <v>1.0353000000000001</v>
      </c>
      <c r="G1541" s="158">
        <v>2.2965</v>
      </c>
      <c r="H1541" s="158">
        <v>1.4893000000000001</v>
      </c>
      <c r="I1541" s="158">
        <v>6.0987999999999998</v>
      </c>
      <c r="J1541" s="158">
        <v>9.6262000000000008</v>
      </c>
      <c r="K1541" s="158">
        <v>-3.5956999999999999</v>
      </c>
      <c r="L1541" s="158">
        <v>-0.38119999999999998</v>
      </c>
      <c r="M1541" s="158">
        <v>1.3143</v>
      </c>
      <c r="N1541" s="158">
        <v>7.2567000000000004</v>
      </c>
      <c r="O1541" s="158">
        <v>32.930199999999999</v>
      </c>
      <c r="P1541" s="158">
        <v>20.961400000000001</v>
      </c>
      <c r="Q1541" s="158">
        <v>18.988099999999999</v>
      </c>
      <c r="R1541" s="158">
        <v>43.469900000000003</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44771</v>
      </c>
      <c r="E1542" s="158">
        <v>432.76139999999998</v>
      </c>
      <c r="F1542" s="158">
        <v>1.0398000000000001</v>
      </c>
      <c r="G1542" s="158">
        <v>2.3102999999999998</v>
      </c>
      <c r="H1542" s="158">
        <v>1.5210999999999999</v>
      </c>
      <c r="I1542" s="158">
        <v>6.1653000000000002</v>
      </c>
      <c r="J1542" s="158">
        <v>9.7759</v>
      </c>
      <c r="K1542" s="158">
        <v>-3.1903000000000001</v>
      </c>
      <c r="L1542" s="158">
        <v>0.38569999999999999</v>
      </c>
      <c r="M1542" s="158">
        <v>2.5381</v>
      </c>
      <c r="N1542" s="158">
        <v>9.0634999999999994</v>
      </c>
      <c r="O1542" s="158">
        <v>34.635199999999998</v>
      </c>
      <c r="P1542" s="158">
        <v>22.1129</v>
      </c>
      <c r="Q1542" s="158">
        <v>20.304200000000002</v>
      </c>
      <c r="R1542" s="158">
        <v>46.171799999999998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44771</v>
      </c>
      <c r="E1545" s="158">
        <v>231.5069</v>
      </c>
      <c r="F1545" s="158">
        <v>1.1563000000000001</v>
      </c>
      <c r="G1545" s="158">
        <v>3.1890999999999998</v>
      </c>
      <c r="H1545" s="158">
        <v>2.34</v>
      </c>
      <c r="I1545" s="158">
        <v>6.5130999999999997</v>
      </c>
      <c r="J1545" s="158">
        <v>9.0902999999999992</v>
      </c>
      <c r="K1545" s="158">
        <v>-0.71850000000000003</v>
      </c>
      <c r="L1545" s="158">
        <v>-2.8456000000000001</v>
      </c>
      <c r="M1545" s="158">
        <v>-1.3647</v>
      </c>
      <c r="N1545" s="158">
        <v>8.8521999999999998</v>
      </c>
      <c r="O1545" s="158">
        <v>19.710999999999999</v>
      </c>
      <c r="P1545" s="158">
        <v>11.5573</v>
      </c>
      <c r="Q1545" s="158">
        <v>15.5243</v>
      </c>
      <c r="R1545" s="158">
        <v>32.072899999999997</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44771</v>
      </c>
      <c r="E1546" s="158">
        <v>249.38990000000001</v>
      </c>
      <c r="F1546" s="158">
        <v>1.1596</v>
      </c>
      <c r="G1546" s="158">
        <v>3.1993</v>
      </c>
      <c r="H1546" s="158">
        <v>2.3632</v>
      </c>
      <c r="I1546" s="158">
        <v>6.5618999999999996</v>
      </c>
      <c r="J1546" s="158">
        <v>9.1983999999999995</v>
      </c>
      <c r="K1546" s="158">
        <v>-0.41489999999999999</v>
      </c>
      <c r="L1546" s="158">
        <v>-2.2553000000000001</v>
      </c>
      <c r="M1546" s="158">
        <v>-0.55430000000000001</v>
      </c>
      <c r="N1546" s="158">
        <v>9.9505999999999997</v>
      </c>
      <c r="O1546" s="158">
        <v>20.754899999999999</v>
      </c>
      <c r="P1546" s="158">
        <v>12.565799999999999</v>
      </c>
      <c r="Q1546" s="158">
        <v>16.405000000000001</v>
      </c>
      <c r="R1546" s="158">
        <v>33.248699999999999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1.1187437500000001</v>
      </c>
      <c r="G1547" s="160">
        <v>2.7500624999999999</v>
      </c>
      <c r="H1547" s="160">
        <v>1.7669999999999999</v>
      </c>
      <c r="I1547" s="160">
        <v>5.7898187499999993</v>
      </c>
      <c r="J1547" s="160">
        <v>9.193249999999999</v>
      </c>
      <c r="K1547" s="160">
        <v>-0.46559375000000003</v>
      </c>
      <c r="L1547" s="160">
        <v>-1.3803312499999998</v>
      </c>
      <c r="M1547" s="160">
        <v>-2.7273124999999991</v>
      </c>
      <c r="N1547" s="160">
        <v>5.9465874999999997</v>
      </c>
      <c r="O1547" s="160">
        <v>20.642693750000003</v>
      </c>
      <c r="P1547" s="160">
        <v>13.618171428571427</v>
      </c>
      <c r="Q1547" s="160">
        <v>15.366406250000001</v>
      </c>
      <c r="R1547" s="160">
        <v>33.328968750000001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1.101</v>
      </c>
      <c r="G1548" s="160">
        <v>2.7599</v>
      </c>
      <c r="H1548" s="160">
        <v>1.6735</v>
      </c>
      <c r="I1548" s="160">
        <v>5.9023500000000002</v>
      </c>
      <c r="J1548" s="160">
        <v>9.11205</v>
      </c>
      <c r="K1548" s="160">
        <v>-0.32774999999999999</v>
      </c>
      <c r="L1548" s="160">
        <v>-2.294</v>
      </c>
      <c r="M1548" s="160">
        <v>-3.5142499999999997</v>
      </c>
      <c r="N1548" s="160">
        <v>6.5970999999999993</v>
      </c>
      <c r="O1548" s="160">
        <v>19.904649999999997</v>
      </c>
      <c r="P1548" s="160">
        <v>12.2363</v>
      </c>
      <c r="Q1548" s="160">
        <v>15.417950000000001</v>
      </c>
      <c r="R1548" s="160">
        <v>32.301249999999996</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44773</v>
      </c>
      <c r="E1551" s="158">
        <v>1165.9427000000001</v>
      </c>
      <c r="F1551" s="158">
        <v>5.0877999999999997</v>
      </c>
      <c r="G1551" s="158">
        <v>4.9596999999999998</v>
      </c>
      <c r="H1551" s="158">
        <v>5.0068999999999999</v>
      </c>
      <c r="I1551" s="158">
        <v>4.9409999999999998</v>
      </c>
      <c r="J1551" s="158">
        <v>4.8326000000000002</v>
      </c>
      <c r="K1551" s="158">
        <v>4.4343000000000004</v>
      </c>
      <c r="L1551" s="158">
        <v>3.9499</v>
      </c>
      <c r="M1551" s="158">
        <v>3.8</v>
      </c>
      <c r="N1551" s="158">
        <v>3.6503000000000001</v>
      </c>
      <c r="O1551" s="158">
        <v>3.6741999999999999</v>
      </c>
      <c r="P1551" s="158"/>
      <c r="Q1551" s="158">
        <v>4.1814</v>
      </c>
      <c r="R1551" s="158">
        <v>3.3852000000000002</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44773</v>
      </c>
      <c r="E1552" s="158">
        <v>1160.6113</v>
      </c>
      <c r="F1552" s="158">
        <v>4.9885000000000002</v>
      </c>
      <c r="G1552" s="158">
        <v>4.8597999999999999</v>
      </c>
      <c r="H1552" s="158">
        <v>4.9070999999999998</v>
      </c>
      <c r="I1552" s="158">
        <v>4.8392999999999997</v>
      </c>
      <c r="J1552" s="158">
        <v>4.7205000000000004</v>
      </c>
      <c r="K1552" s="158">
        <v>4.3155999999999999</v>
      </c>
      <c r="L1552" s="158">
        <v>3.8289</v>
      </c>
      <c r="M1552" s="158">
        <v>3.6775000000000002</v>
      </c>
      <c r="N1552" s="158">
        <v>3.5268000000000002</v>
      </c>
      <c r="O1552" s="158">
        <v>3.5510999999999999</v>
      </c>
      <c r="P1552" s="158"/>
      <c r="Q1552" s="158">
        <v>4.0541</v>
      </c>
      <c r="R1552" s="158">
        <v>3.2656999999999998</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44773</v>
      </c>
      <c r="E1553" s="158">
        <v>1139.8423</v>
      </c>
      <c r="F1553" s="158">
        <v>5.0057</v>
      </c>
      <c r="G1553" s="158">
        <v>4.9943</v>
      </c>
      <c r="H1553" s="158">
        <v>5.0496999999999996</v>
      </c>
      <c r="I1553" s="158">
        <v>4.9829999999999997</v>
      </c>
      <c r="J1553" s="158">
        <v>4.8647</v>
      </c>
      <c r="K1553" s="158">
        <v>4.4650999999999996</v>
      </c>
      <c r="L1553" s="158">
        <v>3.9765999999999999</v>
      </c>
      <c r="M1553" s="158">
        <v>3.8199000000000001</v>
      </c>
      <c r="N1553" s="158">
        <v>3.6665999999999999</v>
      </c>
      <c r="O1553" s="158">
        <v>3.6850999999999998</v>
      </c>
      <c r="P1553" s="158"/>
      <c r="Q1553" s="158">
        <v>3.9474999999999998</v>
      </c>
      <c r="R1553" s="158">
        <v>3.3969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44773</v>
      </c>
      <c r="E1554" s="158">
        <v>1137.5576000000001</v>
      </c>
      <c r="F1554" s="158">
        <v>4.9451999999999998</v>
      </c>
      <c r="G1554" s="158">
        <v>4.9347000000000003</v>
      </c>
      <c r="H1554" s="158">
        <v>4.9896000000000003</v>
      </c>
      <c r="I1554" s="158">
        <v>4.9227999999999996</v>
      </c>
      <c r="J1554" s="158">
        <v>4.8045</v>
      </c>
      <c r="K1554" s="158">
        <v>4.4044999999999996</v>
      </c>
      <c r="L1554" s="158">
        <v>3.9154</v>
      </c>
      <c r="M1554" s="158">
        <v>3.7582</v>
      </c>
      <c r="N1554" s="158">
        <v>3.6044</v>
      </c>
      <c r="O1554" s="158">
        <v>3.6284999999999998</v>
      </c>
      <c r="P1554" s="158"/>
      <c r="Q1554" s="158">
        <v>3.8858000000000001</v>
      </c>
      <c r="R1554" s="158">
        <v>3.3378999999999999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44773</v>
      </c>
      <c r="E1555" s="158">
        <v>1091.6777999999999</v>
      </c>
      <c r="F1555" s="158">
        <v>4.9958</v>
      </c>
      <c r="G1555" s="158">
        <v>4.9961000000000002</v>
      </c>
      <c r="H1555" s="158">
        <v>5.0880000000000001</v>
      </c>
      <c r="I1555" s="158">
        <v>5.0152999999999999</v>
      </c>
      <c r="J1555" s="158">
        <v>4.9309000000000003</v>
      </c>
      <c r="K1555" s="158">
        <v>4.5138999999999996</v>
      </c>
      <c r="L1555" s="158">
        <v>4.0574000000000003</v>
      </c>
      <c r="M1555" s="158">
        <v>3.9224999999999999</v>
      </c>
      <c r="N1555" s="158">
        <v>3.7584</v>
      </c>
      <c r="O1555" s="158"/>
      <c r="P1555" s="158"/>
      <c r="Q1555" s="158">
        <v>3.5556999999999999</v>
      </c>
      <c r="R1555" s="158">
        <v>3.4792000000000001</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44773</v>
      </c>
      <c r="E1556" s="158">
        <v>1089.5085999999999</v>
      </c>
      <c r="F1556" s="158">
        <v>4.9387999999999996</v>
      </c>
      <c r="G1556" s="158">
        <v>4.9412000000000003</v>
      </c>
      <c r="H1556" s="158">
        <v>5.0368000000000004</v>
      </c>
      <c r="I1556" s="158">
        <v>4.9667000000000003</v>
      </c>
      <c r="J1556" s="158">
        <v>4.8856999999999999</v>
      </c>
      <c r="K1556" s="158">
        <v>4.4711999999999996</v>
      </c>
      <c r="L1556" s="158">
        <v>4</v>
      </c>
      <c r="M1556" s="158">
        <v>3.8654999999999999</v>
      </c>
      <c r="N1556" s="158">
        <v>3.6956000000000002</v>
      </c>
      <c r="O1556" s="158"/>
      <c r="P1556" s="158"/>
      <c r="Q1556" s="158">
        <v>3.4737</v>
      </c>
      <c r="R1556" s="158">
        <v>3.4016000000000002</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44773</v>
      </c>
      <c r="E1557" s="158">
        <v>1132.1324</v>
      </c>
      <c r="F1557" s="158">
        <v>4.9817999999999998</v>
      </c>
      <c r="G1557" s="158">
        <v>4.9756</v>
      </c>
      <c r="H1557" s="158">
        <v>5.0476999999999999</v>
      </c>
      <c r="I1557" s="158">
        <v>4.9829999999999997</v>
      </c>
      <c r="J1557" s="158">
        <v>4.851</v>
      </c>
      <c r="K1557" s="158">
        <v>4.4541000000000004</v>
      </c>
      <c r="L1557" s="158">
        <v>3.9409000000000001</v>
      </c>
      <c r="M1557" s="158">
        <v>3.778</v>
      </c>
      <c r="N1557" s="158">
        <v>3.6322999999999999</v>
      </c>
      <c r="O1557" s="158">
        <v>3.6892999999999998</v>
      </c>
      <c r="P1557" s="158"/>
      <c r="Q1557" s="158">
        <v>3.8645</v>
      </c>
      <c r="R1557" s="158">
        <v>3.3856000000000002</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44773</v>
      </c>
      <c r="E1558" s="158">
        <v>1130.0558000000001</v>
      </c>
      <c r="F1558" s="158">
        <v>4.9230999999999998</v>
      </c>
      <c r="G1558" s="158">
        <v>4.9189999999999996</v>
      </c>
      <c r="H1558" s="158">
        <v>4.9848999999999997</v>
      </c>
      <c r="I1558" s="158">
        <v>4.9200999999999997</v>
      </c>
      <c r="J1558" s="158">
        <v>4.7891000000000004</v>
      </c>
      <c r="K1558" s="158">
        <v>4.3917999999999999</v>
      </c>
      <c r="L1558" s="158">
        <v>3.8786999999999998</v>
      </c>
      <c r="M1558" s="158">
        <v>3.7157</v>
      </c>
      <c r="N1558" s="158">
        <v>3.5695999999999999</v>
      </c>
      <c r="O1558" s="158">
        <v>3.6305000000000001</v>
      </c>
      <c r="P1558" s="158"/>
      <c r="Q1558" s="158">
        <v>3.8062</v>
      </c>
      <c r="R1558" s="158">
        <v>3.3237000000000001</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44773</v>
      </c>
      <c r="E1561" s="158">
        <v>1115.9809</v>
      </c>
      <c r="F1561" s="158">
        <v>4.9131999999999998</v>
      </c>
      <c r="G1561" s="158">
        <v>4.9101999999999997</v>
      </c>
      <c r="H1561" s="158">
        <v>4.9813000000000001</v>
      </c>
      <c r="I1561" s="158">
        <v>4.9211</v>
      </c>
      <c r="J1561" s="158">
        <v>4.8182999999999998</v>
      </c>
      <c r="K1561" s="158">
        <v>4.4081000000000001</v>
      </c>
      <c r="L1561" s="158">
        <v>3.9367999999999999</v>
      </c>
      <c r="M1561" s="158">
        <v>3.7745000000000002</v>
      </c>
      <c r="N1561" s="158">
        <v>3.6227999999999998</v>
      </c>
      <c r="O1561" s="158">
        <v>3.6783000000000001</v>
      </c>
      <c r="P1561" s="158"/>
      <c r="Q1561" s="158">
        <v>3.6911999999999998</v>
      </c>
      <c r="R1561" s="158">
        <v>3.3576999999999999</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44773</v>
      </c>
      <c r="E1562" s="158">
        <v>1115.2276999999999</v>
      </c>
      <c r="F1562" s="158">
        <v>4.9034000000000004</v>
      </c>
      <c r="G1562" s="158">
        <v>4.8982000000000001</v>
      </c>
      <c r="H1562" s="158">
        <v>4.9706000000000001</v>
      </c>
      <c r="I1562" s="158">
        <v>4.9108000000000001</v>
      </c>
      <c r="J1562" s="158">
        <v>4.8083</v>
      </c>
      <c r="K1562" s="158">
        <v>4.3978999999999999</v>
      </c>
      <c r="L1562" s="158">
        <v>3.9264999999999999</v>
      </c>
      <c r="M1562" s="158">
        <v>3.7637</v>
      </c>
      <c r="N1562" s="158">
        <v>3.6093999999999999</v>
      </c>
      <c r="O1562" s="158">
        <v>3.6554000000000002</v>
      </c>
      <c r="P1562" s="158"/>
      <c r="Q1562" s="158">
        <v>3.6680999999999999</v>
      </c>
      <c r="R1562" s="158">
        <v>3.3418000000000001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44773</v>
      </c>
      <c r="E1563" s="158">
        <v>1154.5038999999999</v>
      </c>
      <c r="F1563" s="158">
        <v>5.0662000000000003</v>
      </c>
      <c r="G1563" s="158">
        <v>4.9878</v>
      </c>
      <c r="H1563" s="158">
        <v>5.0362</v>
      </c>
      <c r="I1563" s="158">
        <v>4.9710000000000001</v>
      </c>
      <c r="J1563" s="158">
        <v>4.8178999999999998</v>
      </c>
      <c r="K1563" s="158">
        <v>4.4349999999999996</v>
      </c>
      <c r="L1563" s="158">
        <v>3.9548000000000001</v>
      </c>
      <c r="M1563" s="158">
        <v>3.7972999999999999</v>
      </c>
      <c r="N1563" s="158">
        <v>3.6497000000000002</v>
      </c>
      <c r="O1563" s="158">
        <v>3.7235999999999998</v>
      </c>
      <c r="P1563" s="158"/>
      <c r="Q1563" s="158">
        <v>4.1143000000000001</v>
      </c>
      <c r="R1563" s="158">
        <v>3.383</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44773</v>
      </c>
      <c r="E1564" s="158">
        <v>1151.0381</v>
      </c>
      <c r="F1564" s="158">
        <v>4.9863</v>
      </c>
      <c r="G1564" s="158">
        <v>4.9076000000000004</v>
      </c>
      <c r="H1564" s="158">
        <v>4.9561000000000002</v>
      </c>
      <c r="I1564" s="158">
        <v>4.8907999999999996</v>
      </c>
      <c r="J1564" s="158">
        <v>4.7374999999999998</v>
      </c>
      <c r="K1564" s="158">
        <v>4.3540999999999999</v>
      </c>
      <c r="L1564" s="158">
        <v>3.8702000000000001</v>
      </c>
      <c r="M1564" s="158">
        <v>3.7130999999999998</v>
      </c>
      <c r="N1564" s="158">
        <v>3.5672000000000001</v>
      </c>
      <c r="O1564" s="158">
        <v>3.6391</v>
      </c>
      <c r="P1564" s="158"/>
      <c r="Q1564" s="158">
        <v>4.0265000000000004</v>
      </c>
      <c r="R1564" s="158">
        <v>3.3029000000000002</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44773</v>
      </c>
      <c r="E1565" s="158">
        <v>1117.4007999999999</v>
      </c>
      <c r="F1565" s="158">
        <v>4.8023999999999996</v>
      </c>
      <c r="G1565" s="158">
        <v>4.8003999999999998</v>
      </c>
      <c r="H1565" s="158">
        <v>4.9005999999999998</v>
      </c>
      <c r="I1565" s="158">
        <v>4.8680000000000003</v>
      </c>
      <c r="J1565" s="158">
        <v>4.7832999999999997</v>
      </c>
      <c r="K1565" s="158">
        <v>4.3681999999999999</v>
      </c>
      <c r="L1565" s="158">
        <v>3.8698999999999999</v>
      </c>
      <c r="M1565" s="158">
        <v>3.7183999999999999</v>
      </c>
      <c r="N1565" s="158">
        <v>3.5749</v>
      </c>
      <c r="O1565" s="158">
        <v>3.7242000000000002</v>
      </c>
      <c r="P1565" s="158"/>
      <c r="Q1565" s="158">
        <v>3.7364000000000002</v>
      </c>
      <c r="R1565" s="158">
        <v>3.3588</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44773</v>
      </c>
      <c r="E1566" s="158">
        <v>1115.3901000000001</v>
      </c>
      <c r="F1566" s="158">
        <v>4.7521000000000004</v>
      </c>
      <c r="G1566" s="158">
        <v>4.7500999999999998</v>
      </c>
      <c r="H1566" s="158">
        <v>4.8505000000000003</v>
      </c>
      <c r="I1566" s="158">
        <v>4.8178999999999998</v>
      </c>
      <c r="J1566" s="158">
        <v>4.7329999999999997</v>
      </c>
      <c r="K1566" s="158">
        <v>4.3175999999999997</v>
      </c>
      <c r="L1566" s="158">
        <v>3.8189000000000002</v>
      </c>
      <c r="M1566" s="158">
        <v>3.6669999999999998</v>
      </c>
      <c r="N1566" s="158">
        <v>3.5230999999999999</v>
      </c>
      <c r="O1566" s="158">
        <v>3.6627000000000001</v>
      </c>
      <c r="P1566" s="158"/>
      <c r="Q1566" s="158">
        <v>3.6745999999999999</v>
      </c>
      <c r="R1566" s="158">
        <v>3.3071999999999999</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44773</v>
      </c>
      <c r="E1567" s="158">
        <v>1123.7920999999999</v>
      </c>
      <c r="F1567" s="158">
        <v>4.8531000000000004</v>
      </c>
      <c r="G1567" s="158">
        <v>4.8445999999999998</v>
      </c>
      <c r="H1567" s="158">
        <v>4.9001999999999999</v>
      </c>
      <c r="I1567" s="158">
        <v>4.8493000000000004</v>
      </c>
      <c r="J1567" s="158">
        <v>4.7617000000000003</v>
      </c>
      <c r="K1567" s="158">
        <v>4.3369999999999997</v>
      </c>
      <c r="L1567" s="158">
        <v>3.8469000000000002</v>
      </c>
      <c r="M1567" s="158">
        <v>3.6848999999999998</v>
      </c>
      <c r="N1567" s="158">
        <v>3.5373000000000001</v>
      </c>
      <c r="O1567" s="158">
        <v>3.5236999999999998</v>
      </c>
      <c r="P1567" s="158"/>
      <c r="Q1567" s="158">
        <v>3.6760000000000002</v>
      </c>
      <c r="R1567" s="158">
        <v>3.2698</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44773</v>
      </c>
      <c r="E1568" s="158">
        <v>1125.7855</v>
      </c>
      <c r="F1568" s="158">
        <v>4.8996000000000004</v>
      </c>
      <c r="G1568" s="158">
        <v>4.8944000000000001</v>
      </c>
      <c r="H1568" s="158">
        <v>4.9504000000000001</v>
      </c>
      <c r="I1568" s="158">
        <v>4.8997999999999999</v>
      </c>
      <c r="J1568" s="158">
        <v>4.8121</v>
      </c>
      <c r="K1568" s="158">
        <v>4.3876999999999997</v>
      </c>
      <c r="L1568" s="158">
        <v>3.8978999999999999</v>
      </c>
      <c r="M1568" s="158">
        <v>3.7363</v>
      </c>
      <c r="N1568" s="158">
        <v>3.5891999999999999</v>
      </c>
      <c r="O1568" s="158">
        <v>3.5802</v>
      </c>
      <c r="P1568" s="158"/>
      <c r="Q1568" s="158">
        <v>3.7328999999999999</v>
      </c>
      <c r="R1568" s="158">
        <v>3.3218999999999999</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44773</v>
      </c>
      <c r="E1569" s="158">
        <v>3178.7883999999999</v>
      </c>
      <c r="F1569" s="158">
        <v>4.8042999999999996</v>
      </c>
      <c r="G1569" s="158">
        <v>4.7659000000000002</v>
      </c>
      <c r="H1569" s="158">
        <v>4.8586</v>
      </c>
      <c r="I1569" s="158">
        <v>4.9276</v>
      </c>
      <c r="J1569" s="158">
        <v>4.6993</v>
      </c>
      <c r="K1569" s="158">
        <v>4.2885999999999997</v>
      </c>
      <c r="L1569" s="158">
        <v>3.7976999999999999</v>
      </c>
      <c r="M1569" s="158">
        <v>3.6452</v>
      </c>
      <c r="N1569" s="158">
        <v>3.4988999999999999</v>
      </c>
      <c r="O1569" s="158">
        <v>3.5232000000000001</v>
      </c>
      <c r="P1569" s="158">
        <v>4.5136000000000003</v>
      </c>
      <c r="Q1569" s="158">
        <v>5.8056000000000001</v>
      </c>
      <c r="R1569" s="158">
        <v>3.2385999999999999</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44773</v>
      </c>
      <c r="E1570" s="158">
        <v>3201.6295</v>
      </c>
      <c r="F1570" s="158">
        <v>4.9046000000000003</v>
      </c>
      <c r="G1570" s="158">
        <v>4.8661000000000003</v>
      </c>
      <c r="H1570" s="158">
        <v>4.9584999999999999</v>
      </c>
      <c r="I1570" s="158">
        <v>5.0277000000000003</v>
      </c>
      <c r="J1570" s="158">
        <v>4.7996999999999996</v>
      </c>
      <c r="K1570" s="158">
        <v>4.391</v>
      </c>
      <c r="L1570" s="158">
        <v>3.9003999999999999</v>
      </c>
      <c r="M1570" s="158">
        <v>3.7484999999999999</v>
      </c>
      <c r="N1570" s="158">
        <v>3.6027999999999998</v>
      </c>
      <c r="O1570" s="158">
        <v>3.6273</v>
      </c>
      <c r="P1570" s="158">
        <v>4.6071999999999997</v>
      </c>
      <c r="Q1570" s="158">
        <v>5.9214000000000002</v>
      </c>
      <c r="R1570" s="158">
        <v>3.3420999999999998</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44773</v>
      </c>
      <c r="E1571" s="158">
        <v>1127.8382999999999</v>
      </c>
      <c r="F1571" s="158">
        <v>4.9836</v>
      </c>
      <c r="G1571" s="158">
        <v>4.9676</v>
      </c>
      <c r="H1571" s="158">
        <v>5.0197000000000003</v>
      </c>
      <c r="I1571" s="158">
        <v>4.9622999999999999</v>
      </c>
      <c r="J1571" s="158">
        <v>4.8117000000000001</v>
      </c>
      <c r="K1571" s="158">
        <v>4.4402999999999997</v>
      </c>
      <c r="L1571" s="158">
        <v>3.9706000000000001</v>
      </c>
      <c r="M1571" s="158">
        <v>3.827</v>
      </c>
      <c r="N1571" s="158">
        <v>3.6873999999999998</v>
      </c>
      <c r="O1571" s="158">
        <v>3.7107000000000001</v>
      </c>
      <c r="P1571" s="158"/>
      <c r="Q1571" s="158">
        <v>3.8325</v>
      </c>
      <c r="R1571" s="158">
        <v>3.4268999999999998</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44773</v>
      </c>
      <c r="E1572" s="158">
        <v>1122.4327000000001</v>
      </c>
      <c r="F1572" s="158">
        <v>4.8352000000000004</v>
      </c>
      <c r="G1572" s="158">
        <v>4.8167999999999997</v>
      </c>
      <c r="H1572" s="158">
        <v>4.8697999999999997</v>
      </c>
      <c r="I1572" s="158">
        <v>4.8121</v>
      </c>
      <c r="J1572" s="158">
        <v>4.6612</v>
      </c>
      <c r="K1572" s="158">
        <v>4.2885999999999997</v>
      </c>
      <c r="L1572" s="158">
        <v>3.8176000000000001</v>
      </c>
      <c r="M1572" s="158">
        <v>3.6726999999999999</v>
      </c>
      <c r="N1572" s="158">
        <v>3.532</v>
      </c>
      <c r="O1572" s="158">
        <v>3.5548999999999999</v>
      </c>
      <c r="P1572" s="158"/>
      <c r="Q1572" s="158">
        <v>3.6766000000000001</v>
      </c>
      <c r="R1572" s="158">
        <v>3.2717999999999998</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44773</v>
      </c>
      <c r="E1573" s="158">
        <v>115.7961</v>
      </c>
      <c r="F1573" s="158">
        <v>4.8396999999999997</v>
      </c>
      <c r="G1573" s="158">
        <v>4.8456000000000001</v>
      </c>
      <c r="H1573" s="158">
        <v>4.9039000000000001</v>
      </c>
      <c r="I1573" s="158">
        <v>4.8475000000000001</v>
      </c>
      <c r="J1573" s="158">
        <v>4.7092999999999998</v>
      </c>
      <c r="K1573" s="158">
        <v>4.3207000000000004</v>
      </c>
      <c r="L1573" s="158">
        <v>3.8443000000000001</v>
      </c>
      <c r="M1573" s="158">
        <v>3.6778</v>
      </c>
      <c r="N1573" s="158">
        <v>3.5246</v>
      </c>
      <c r="O1573" s="158">
        <v>3.5415000000000001</v>
      </c>
      <c r="P1573" s="158"/>
      <c r="Q1573" s="158">
        <v>4.0284000000000004</v>
      </c>
      <c r="R1573" s="158">
        <v>3.2589999999999999</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44773</v>
      </c>
      <c r="E1574" s="158">
        <v>116.22110000000001</v>
      </c>
      <c r="F1574" s="158">
        <v>4.9320000000000004</v>
      </c>
      <c r="G1574" s="158">
        <v>4.9432</v>
      </c>
      <c r="H1574" s="158">
        <v>4.9938000000000002</v>
      </c>
      <c r="I1574" s="158">
        <v>4.9378000000000002</v>
      </c>
      <c r="J1574" s="158">
        <v>4.7991999999999999</v>
      </c>
      <c r="K1574" s="158">
        <v>4.4116999999999997</v>
      </c>
      <c r="L1574" s="158">
        <v>3.9363999999999999</v>
      </c>
      <c r="M1574" s="158">
        <v>3.7738</v>
      </c>
      <c r="N1574" s="158">
        <v>3.6232000000000002</v>
      </c>
      <c r="O1574" s="158">
        <v>3.6434000000000002</v>
      </c>
      <c r="P1574" s="158"/>
      <c r="Q1574" s="158">
        <v>4.1311</v>
      </c>
      <c r="R1574" s="158">
        <v>3.3599000000000001</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44773</v>
      </c>
      <c r="E1575" s="158">
        <v>1149.7779</v>
      </c>
      <c r="F1575" s="158">
        <v>4.8577000000000004</v>
      </c>
      <c r="G1575" s="158">
        <v>4.9108999999999998</v>
      </c>
      <c r="H1575" s="158">
        <v>5.0010000000000003</v>
      </c>
      <c r="I1575" s="158">
        <v>4.9526000000000003</v>
      </c>
      <c r="J1575" s="158">
        <v>4.8146000000000004</v>
      </c>
      <c r="K1575" s="158">
        <v>4.4355000000000002</v>
      </c>
      <c r="L1575" s="158">
        <v>3.9445000000000001</v>
      </c>
      <c r="M1575" s="158">
        <v>3.7848000000000002</v>
      </c>
      <c r="N1575" s="158">
        <v>3.6339000000000001</v>
      </c>
      <c r="O1575" s="158">
        <v>3.6522000000000001</v>
      </c>
      <c r="P1575" s="158"/>
      <c r="Q1575" s="158">
        <v>4.0281000000000002</v>
      </c>
      <c r="R1575" s="158">
        <v>3.3641000000000001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44773</v>
      </c>
      <c r="E1576" s="158">
        <v>1145.1065000000001</v>
      </c>
      <c r="F1576" s="158">
        <v>4.7563000000000004</v>
      </c>
      <c r="G1576" s="158">
        <v>4.8106999999999998</v>
      </c>
      <c r="H1576" s="158">
        <v>4.9005999999999998</v>
      </c>
      <c r="I1576" s="158">
        <v>4.8518999999999997</v>
      </c>
      <c r="J1576" s="158">
        <v>4.7138</v>
      </c>
      <c r="K1576" s="158">
        <v>4.3326000000000002</v>
      </c>
      <c r="L1576" s="158">
        <v>3.84</v>
      </c>
      <c r="M1576" s="158">
        <v>3.6800999999999999</v>
      </c>
      <c r="N1576" s="158">
        <v>3.5287000000000002</v>
      </c>
      <c r="O1576" s="158">
        <v>3.5318000000000001</v>
      </c>
      <c r="P1576" s="158"/>
      <c r="Q1576" s="158">
        <v>3.9083000000000001</v>
      </c>
      <c r="R1576" s="158">
        <v>3.2526999999999999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44773</v>
      </c>
      <c r="E1577" s="158">
        <v>1116.5452</v>
      </c>
      <c r="F1577" s="158">
        <v>4.8322000000000003</v>
      </c>
      <c r="G1577" s="158">
        <v>4.8346</v>
      </c>
      <c r="H1577" s="158">
        <v>4.9029999999999996</v>
      </c>
      <c r="I1577" s="158">
        <v>4.8380000000000001</v>
      </c>
      <c r="J1577" s="158">
        <v>4.9108000000000001</v>
      </c>
      <c r="K1577" s="158">
        <v>4.3665000000000003</v>
      </c>
      <c r="L1577" s="158">
        <v>3.8481999999999998</v>
      </c>
      <c r="M1577" s="158">
        <v>3.6926000000000001</v>
      </c>
      <c r="N1577" s="158">
        <v>3.5480999999999998</v>
      </c>
      <c r="O1577" s="158">
        <v>3.5943000000000001</v>
      </c>
      <c r="P1577" s="158"/>
      <c r="Q1577" s="158">
        <v>3.6613000000000002</v>
      </c>
      <c r="R1577" s="158">
        <v>3.2945000000000002</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44773</v>
      </c>
      <c r="E1578" s="158">
        <v>1113.1147000000001</v>
      </c>
      <c r="F1578" s="158">
        <v>4.7323000000000004</v>
      </c>
      <c r="G1578" s="158">
        <v>4.7336</v>
      </c>
      <c r="H1578" s="158">
        <v>4.8026999999999997</v>
      </c>
      <c r="I1578" s="158">
        <v>4.7377000000000002</v>
      </c>
      <c r="J1578" s="158">
        <v>4.8090999999999999</v>
      </c>
      <c r="K1578" s="158">
        <v>4.2641</v>
      </c>
      <c r="L1578" s="158">
        <v>3.7456</v>
      </c>
      <c r="M1578" s="158">
        <v>3.5897999999999999</v>
      </c>
      <c r="N1578" s="158">
        <v>3.4449000000000001</v>
      </c>
      <c r="O1578" s="158">
        <v>3.4904999999999999</v>
      </c>
      <c r="P1578" s="158"/>
      <c r="Q1578" s="158">
        <v>3.5573000000000001</v>
      </c>
      <c r="R1578" s="158">
        <v>3.1911999999999998</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44773</v>
      </c>
      <c r="E1579" s="158">
        <v>1089.5536</v>
      </c>
      <c r="F1579" s="158">
        <v>4.9184999999999999</v>
      </c>
      <c r="G1579" s="158">
        <v>4.9164000000000003</v>
      </c>
      <c r="H1579" s="158">
        <v>4.9896000000000003</v>
      </c>
      <c r="I1579" s="158">
        <v>4.9343000000000004</v>
      </c>
      <c r="J1579" s="158">
        <v>4.8521000000000001</v>
      </c>
      <c r="K1579" s="158">
        <v>4.4314999999999998</v>
      </c>
      <c r="L1579" s="158">
        <v>3.9318</v>
      </c>
      <c r="M1579" s="158">
        <v>3.7797999999999998</v>
      </c>
      <c r="N1579" s="158">
        <v>3.6295000000000002</v>
      </c>
      <c r="O1579" s="158"/>
      <c r="P1579" s="158"/>
      <c r="Q1579" s="158">
        <v>3.4047999999999998</v>
      </c>
      <c r="R1579" s="158">
        <v>3.3573</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44773</v>
      </c>
      <c r="E1580" s="158">
        <v>1087.8733999999999</v>
      </c>
      <c r="F1580" s="158">
        <v>4.8555999999999999</v>
      </c>
      <c r="G1580" s="158">
        <v>4.8556999999999997</v>
      </c>
      <c r="H1580" s="158">
        <v>4.9291</v>
      </c>
      <c r="I1580" s="158">
        <v>4.8741000000000003</v>
      </c>
      <c r="J1580" s="158">
        <v>4.7918000000000003</v>
      </c>
      <c r="K1580" s="158">
        <v>4.3704000000000001</v>
      </c>
      <c r="L1580" s="158">
        <v>3.8702000000000001</v>
      </c>
      <c r="M1580" s="158">
        <v>3.7178</v>
      </c>
      <c r="N1580" s="158">
        <v>3.5670999999999999</v>
      </c>
      <c r="O1580" s="158"/>
      <c r="P1580" s="158"/>
      <c r="Q1580" s="158">
        <v>3.3426</v>
      </c>
      <c r="R1580" s="158">
        <v>3.2951999999999999</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44773</v>
      </c>
      <c r="E1581" s="158">
        <v>1099.4682</v>
      </c>
      <c r="F1581" s="158">
        <v>4.7579000000000002</v>
      </c>
      <c r="G1581" s="158">
        <v>4.7613000000000003</v>
      </c>
      <c r="H1581" s="158">
        <v>4.8490000000000002</v>
      </c>
      <c r="I1581" s="158">
        <v>4.8155000000000001</v>
      </c>
      <c r="J1581" s="158">
        <v>4.7213000000000003</v>
      </c>
      <c r="K1581" s="158">
        <v>4.3438999999999997</v>
      </c>
      <c r="L1581" s="158">
        <v>3.8784999999999998</v>
      </c>
      <c r="M1581" s="158">
        <v>3.7244999999999999</v>
      </c>
      <c r="N1581" s="158">
        <v>3.5766</v>
      </c>
      <c r="O1581" s="158"/>
      <c r="P1581" s="158"/>
      <c r="Q1581" s="158">
        <v>3.4828000000000001</v>
      </c>
      <c r="R1581" s="158">
        <v>3.3087</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44773</v>
      </c>
      <c r="E1582" s="158">
        <v>1096.3204000000001</v>
      </c>
      <c r="F1582" s="158">
        <v>4.6616</v>
      </c>
      <c r="G1582" s="158">
        <v>4.6616999999999997</v>
      </c>
      <c r="H1582" s="158">
        <v>4.7491000000000003</v>
      </c>
      <c r="I1582" s="158">
        <v>4.7154999999999996</v>
      </c>
      <c r="J1582" s="158">
        <v>4.6208</v>
      </c>
      <c r="K1582" s="158">
        <v>4.2026000000000003</v>
      </c>
      <c r="L1582" s="158">
        <v>3.7562000000000002</v>
      </c>
      <c r="M1582" s="158">
        <v>3.6082000000000001</v>
      </c>
      <c r="N1582" s="158">
        <v>3.4628000000000001</v>
      </c>
      <c r="O1582" s="158"/>
      <c r="P1582" s="158"/>
      <c r="Q1582" s="158">
        <v>3.3757000000000001</v>
      </c>
      <c r="R1582" s="158">
        <v>3.2002000000000002</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44773</v>
      </c>
      <c r="E1583" s="158">
        <v>1095.6478999999999</v>
      </c>
      <c r="F1583" s="158">
        <v>4.8811</v>
      </c>
      <c r="G1583" s="158">
        <v>4.8746</v>
      </c>
      <c r="H1583" s="158">
        <v>4.9565000000000001</v>
      </c>
      <c r="I1583" s="158">
        <v>4.9245000000000001</v>
      </c>
      <c r="J1583" s="158">
        <v>4.8131000000000004</v>
      </c>
      <c r="K1583" s="158">
        <v>4.4116</v>
      </c>
      <c r="L1583" s="158">
        <v>3.9211</v>
      </c>
      <c r="M1583" s="158">
        <v>3.7825000000000002</v>
      </c>
      <c r="N1583" s="158">
        <v>3.6389</v>
      </c>
      <c r="O1583" s="158"/>
      <c r="P1583" s="158"/>
      <c r="Q1583" s="158">
        <v>3.4933000000000001</v>
      </c>
      <c r="R1583" s="158">
        <v>3.3877000000000002</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44773</v>
      </c>
      <c r="E1584" s="158">
        <v>1093.6238000000001</v>
      </c>
      <c r="F1584" s="158">
        <v>4.8099999999999996</v>
      </c>
      <c r="G1584" s="158">
        <v>4.8045999999999998</v>
      </c>
      <c r="H1584" s="158">
        <v>4.8864000000000001</v>
      </c>
      <c r="I1584" s="158">
        <v>4.8545999999999996</v>
      </c>
      <c r="J1584" s="158">
        <v>4.7428999999999997</v>
      </c>
      <c r="K1584" s="158">
        <v>4.3413000000000004</v>
      </c>
      <c r="L1584" s="158">
        <v>3.8498000000000001</v>
      </c>
      <c r="M1584" s="158">
        <v>3.7109999999999999</v>
      </c>
      <c r="N1584" s="158">
        <v>3.5666000000000002</v>
      </c>
      <c r="O1584" s="158"/>
      <c r="P1584" s="158"/>
      <c r="Q1584" s="158">
        <v>3.4214000000000002</v>
      </c>
      <c r="R1584" s="158">
        <v>3.3155000000000001</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44773</v>
      </c>
      <c r="E1585" s="158">
        <v>1149.8533</v>
      </c>
      <c r="F1585" s="158">
        <v>5.0294999999999996</v>
      </c>
      <c r="G1585" s="158">
        <v>4.9762000000000004</v>
      </c>
      <c r="H1585" s="158">
        <v>5.0316000000000001</v>
      </c>
      <c r="I1585" s="158">
        <v>4.9763999999999999</v>
      </c>
      <c r="J1585" s="158">
        <v>4.8102</v>
      </c>
      <c r="K1585" s="158">
        <v>4.4337999999999997</v>
      </c>
      <c r="L1585" s="158">
        <v>3.9544000000000001</v>
      </c>
      <c r="M1585" s="158">
        <v>3.7930000000000001</v>
      </c>
      <c r="N1585" s="158">
        <v>3.6377000000000002</v>
      </c>
      <c r="O1585" s="158">
        <v>3.6509999999999998</v>
      </c>
      <c r="P1585" s="158"/>
      <c r="Q1585" s="158">
        <v>4.0204000000000004</v>
      </c>
      <c r="R1585" s="158">
        <v>3.3658999999999999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44773</v>
      </c>
      <c r="E1586" s="158">
        <v>1146.3920000000001</v>
      </c>
      <c r="F1586" s="158">
        <v>4.9093</v>
      </c>
      <c r="G1586" s="158">
        <v>4.8563000000000001</v>
      </c>
      <c r="H1586" s="158">
        <v>4.9115000000000002</v>
      </c>
      <c r="I1586" s="158">
        <v>4.8563000000000001</v>
      </c>
      <c r="J1586" s="158">
        <v>4.6898</v>
      </c>
      <c r="K1586" s="158">
        <v>4.3125</v>
      </c>
      <c r="L1586" s="158">
        <v>3.8357999999999999</v>
      </c>
      <c r="M1586" s="158">
        <v>3.6789000000000001</v>
      </c>
      <c r="N1586" s="158">
        <v>3.5257000000000001</v>
      </c>
      <c r="O1586" s="158">
        <v>3.5565000000000002</v>
      </c>
      <c r="P1586" s="158"/>
      <c r="Q1586" s="158">
        <v>3.9319999999999999</v>
      </c>
      <c r="R1586" s="158">
        <v>3.2583000000000002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44773</v>
      </c>
      <c r="E1587" s="158">
        <v>2802.7485000000001</v>
      </c>
      <c r="F1587" s="158">
        <v>4.9320000000000004</v>
      </c>
      <c r="G1587" s="158">
        <v>4.9283000000000001</v>
      </c>
      <c r="H1587" s="158">
        <v>4.9721000000000002</v>
      </c>
      <c r="I1587" s="158">
        <v>4.9085000000000001</v>
      </c>
      <c r="J1587" s="158">
        <v>4.7838000000000003</v>
      </c>
      <c r="K1587" s="158">
        <v>4.4004000000000003</v>
      </c>
      <c r="L1587" s="158">
        <v>3.9199000000000002</v>
      </c>
      <c r="M1587" s="158">
        <v>3.7713000000000001</v>
      </c>
      <c r="N1587" s="158">
        <v>3.6288999999999998</v>
      </c>
      <c r="O1587" s="158">
        <v>3.6686999999999999</v>
      </c>
      <c r="P1587" s="158">
        <v>4.6984000000000004</v>
      </c>
      <c r="Q1587" s="158">
        <v>6.2866999999999997</v>
      </c>
      <c r="R1587" s="158">
        <v>3.3696999999999999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44773</v>
      </c>
      <c r="E1588" s="158">
        <v>2665.93433333333</v>
      </c>
      <c r="F1588" s="158">
        <v>4.8314000000000004</v>
      </c>
      <c r="G1588" s="158">
        <v>4.8281000000000001</v>
      </c>
      <c r="H1588" s="158">
        <v>4.8720999999999997</v>
      </c>
      <c r="I1588" s="158">
        <v>4.8083</v>
      </c>
      <c r="J1588" s="158">
        <v>4.6833999999999998</v>
      </c>
      <c r="K1588" s="158">
        <v>4.2991999999999999</v>
      </c>
      <c r="L1588" s="158">
        <v>3.8403</v>
      </c>
      <c r="M1588" s="158">
        <v>3.6833999999999998</v>
      </c>
      <c r="N1588" s="158">
        <v>3.5366</v>
      </c>
      <c r="O1588" s="158">
        <v>3.4194</v>
      </c>
      <c r="P1588" s="158">
        <v>4.2244999999999999</v>
      </c>
      <c r="Q1588" s="158">
        <v>6.4511000000000003</v>
      </c>
      <c r="R1588" s="158">
        <v>3.2713999999999999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44773</v>
      </c>
      <c r="E1589" s="158">
        <v>1117.6088</v>
      </c>
      <c r="F1589" s="158">
        <v>4.8373999999999997</v>
      </c>
      <c r="G1589" s="158">
        <v>4.8365</v>
      </c>
      <c r="H1589" s="158">
        <v>4.9730999999999996</v>
      </c>
      <c r="I1589" s="158">
        <v>5.0141999999999998</v>
      </c>
      <c r="J1589" s="158">
        <v>4.9660000000000002</v>
      </c>
      <c r="K1589" s="158">
        <v>4.4966999999999997</v>
      </c>
      <c r="L1589" s="158">
        <v>3.9872999999999998</v>
      </c>
      <c r="M1589" s="158">
        <v>3.8279999999999998</v>
      </c>
      <c r="N1589" s="158">
        <v>3.677</v>
      </c>
      <c r="O1589" s="158">
        <v>3.6856</v>
      </c>
      <c r="P1589" s="158"/>
      <c r="Q1589" s="158">
        <v>3.7084999999999999</v>
      </c>
      <c r="R1589" s="158">
        <v>3.3925999999999998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44773</v>
      </c>
      <c r="E1590" s="158">
        <v>1113.1980000000001</v>
      </c>
      <c r="F1590" s="158">
        <v>4.7089999999999996</v>
      </c>
      <c r="G1590" s="158">
        <v>4.7069999999999999</v>
      </c>
      <c r="H1590" s="158">
        <v>4.8430999999999997</v>
      </c>
      <c r="I1590" s="158">
        <v>4.8837999999999999</v>
      </c>
      <c r="J1590" s="158">
        <v>4.8353999999999999</v>
      </c>
      <c r="K1590" s="158">
        <v>4.3654999999999999</v>
      </c>
      <c r="L1590" s="158">
        <v>3.8549000000000002</v>
      </c>
      <c r="M1590" s="158">
        <v>3.6943000000000001</v>
      </c>
      <c r="N1590" s="158">
        <v>3.5424000000000002</v>
      </c>
      <c r="O1590" s="158">
        <v>3.5508000000000002</v>
      </c>
      <c r="P1590" s="158"/>
      <c r="Q1590" s="158">
        <v>3.5737000000000001</v>
      </c>
      <c r="R1590" s="158">
        <v>3.2582</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44773</v>
      </c>
      <c r="E1591" s="158">
        <v>1115.9655</v>
      </c>
      <c r="F1591" s="158">
        <v>4.9622999999999999</v>
      </c>
      <c r="G1591" s="158">
        <v>4.9648000000000003</v>
      </c>
      <c r="H1591" s="158">
        <v>5.0552999999999999</v>
      </c>
      <c r="I1591" s="158">
        <v>4.9905999999999997</v>
      </c>
      <c r="J1591" s="158">
        <v>4.8284000000000002</v>
      </c>
      <c r="K1591" s="158">
        <v>4.4484000000000004</v>
      </c>
      <c r="L1591" s="158">
        <v>3.9685999999999999</v>
      </c>
      <c r="M1591" s="158">
        <v>3.8252999999999999</v>
      </c>
      <c r="N1591" s="158">
        <v>3.6829000000000001</v>
      </c>
      <c r="O1591" s="158">
        <v>3.6757</v>
      </c>
      <c r="P1591" s="158"/>
      <c r="Q1591" s="158">
        <v>3.6941000000000002</v>
      </c>
      <c r="R1591" s="158">
        <v>3.4129999999999998</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44773</v>
      </c>
      <c r="E1592" s="158">
        <v>1112.5345</v>
      </c>
      <c r="F1592" s="158">
        <v>4.8628</v>
      </c>
      <c r="G1592" s="158">
        <v>4.8651999999999997</v>
      </c>
      <c r="H1592" s="158">
        <v>4.9558999999999997</v>
      </c>
      <c r="I1592" s="158">
        <v>4.8902999999999999</v>
      </c>
      <c r="J1592" s="158">
        <v>4.7271999999999998</v>
      </c>
      <c r="K1592" s="158">
        <v>4.3465999999999996</v>
      </c>
      <c r="L1592" s="158">
        <v>3.8654000000000002</v>
      </c>
      <c r="M1592" s="158">
        <v>3.7204999999999999</v>
      </c>
      <c r="N1592" s="158">
        <v>3.577</v>
      </c>
      <c r="O1592" s="158">
        <v>3.5703</v>
      </c>
      <c r="P1592" s="158"/>
      <c r="Q1592" s="158">
        <v>3.5886</v>
      </c>
      <c r="R1592" s="158">
        <v>3.3081</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44773</v>
      </c>
      <c r="E1593" s="158">
        <v>1104.8615</v>
      </c>
      <c r="F1593" s="158">
        <v>5.0410000000000004</v>
      </c>
      <c r="G1593" s="158">
        <v>4.9882</v>
      </c>
      <c r="H1593" s="158">
        <v>5.0669000000000004</v>
      </c>
      <c r="I1593" s="158">
        <v>4.9939</v>
      </c>
      <c r="J1593" s="158">
        <v>4.8051000000000004</v>
      </c>
      <c r="K1593" s="158">
        <v>4.4286000000000003</v>
      </c>
      <c r="L1593" s="158">
        <v>3.9685999999999999</v>
      </c>
      <c r="M1593" s="158">
        <v>3.8208000000000002</v>
      </c>
      <c r="N1593" s="158">
        <v>3.6766000000000001</v>
      </c>
      <c r="O1593" s="158"/>
      <c r="P1593" s="158"/>
      <c r="Q1593" s="158">
        <v>3.6328</v>
      </c>
      <c r="R1593" s="158">
        <v>3.4293999999999998</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44773</v>
      </c>
      <c r="E1594" s="158">
        <v>1101.9414999999999</v>
      </c>
      <c r="F1594" s="158">
        <v>4.9450000000000003</v>
      </c>
      <c r="G1594" s="158">
        <v>4.8932000000000002</v>
      </c>
      <c r="H1594" s="158">
        <v>4.9718</v>
      </c>
      <c r="I1594" s="158">
        <v>4.8989000000000003</v>
      </c>
      <c r="J1594" s="158">
        <v>4.7096</v>
      </c>
      <c r="K1594" s="158">
        <v>4.3470000000000004</v>
      </c>
      <c r="L1594" s="158">
        <v>3.8843999999999999</v>
      </c>
      <c r="M1594" s="158">
        <v>3.7332999999999998</v>
      </c>
      <c r="N1594" s="158">
        <v>3.5872000000000002</v>
      </c>
      <c r="O1594" s="158"/>
      <c r="P1594" s="158"/>
      <c r="Q1594" s="158">
        <v>3.5348000000000002</v>
      </c>
      <c r="R1594" s="158">
        <v>3.3351999999999999</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44773</v>
      </c>
      <c r="E1595" s="158">
        <v>115.7324</v>
      </c>
      <c r="F1595" s="158">
        <v>4.9686000000000003</v>
      </c>
      <c r="G1595" s="158">
        <v>4.9745999999999997</v>
      </c>
      <c r="H1595" s="158">
        <v>5.0239000000000003</v>
      </c>
      <c r="I1595" s="158">
        <v>4.9676999999999998</v>
      </c>
      <c r="J1595" s="158">
        <v>4.8216000000000001</v>
      </c>
      <c r="K1595" s="158">
        <v>4.4325999999999999</v>
      </c>
      <c r="L1595" s="158">
        <v>3.9878999999999998</v>
      </c>
      <c r="M1595" s="158">
        <v>3.8256000000000001</v>
      </c>
      <c r="N1595" s="158">
        <v>3.6634000000000002</v>
      </c>
      <c r="O1595" s="158">
        <v>3.6905999999999999</v>
      </c>
      <c r="P1595" s="158"/>
      <c r="Q1595" s="158">
        <v>4.1196999999999999</v>
      </c>
      <c r="R1595" s="158">
        <v>3.383</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44773</v>
      </c>
      <c r="E1596" s="158">
        <v>115.32080000000001</v>
      </c>
      <c r="F1596" s="158">
        <v>4.8754999999999997</v>
      </c>
      <c r="G1596" s="158">
        <v>4.8761999999999999</v>
      </c>
      <c r="H1596" s="158">
        <v>4.9332000000000003</v>
      </c>
      <c r="I1596" s="158">
        <v>4.8765999999999998</v>
      </c>
      <c r="J1596" s="158">
        <v>4.7308000000000003</v>
      </c>
      <c r="K1596" s="158">
        <v>4.3369</v>
      </c>
      <c r="L1596" s="158">
        <v>3.867</v>
      </c>
      <c r="M1596" s="158">
        <v>3.7134999999999998</v>
      </c>
      <c r="N1596" s="158">
        <v>3.5554999999999999</v>
      </c>
      <c r="O1596" s="158">
        <v>3.5891000000000002</v>
      </c>
      <c r="P1596" s="158"/>
      <c r="Q1596" s="158">
        <v>4.0172999999999996</v>
      </c>
      <c r="R1596" s="158">
        <v>3.2827000000000002</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44773</v>
      </c>
      <c r="E1597" s="158">
        <v>1112.8187</v>
      </c>
      <c r="F1597" s="158">
        <v>5.3045</v>
      </c>
      <c r="G1597" s="158">
        <v>5.2557</v>
      </c>
      <c r="H1597" s="158">
        <v>5.2916999999999996</v>
      </c>
      <c r="I1597" s="158">
        <v>5.1736000000000004</v>
      </c>
      <c r="J1597" s="158">
        <v>4.8822000000000001</v>
      </c>
      <c r="K1597" s="158">
        <v>4.4264000000000001</v>
      </c>
      <c r="L1597" s="158">
        <v>3.9441000000000002</v>
      </c>
      <c r="M1597" s="158">
        <v>3.7980999999999998</v>
      </c>
      <c r="N1597" s="158">
        <v>3.6640999999999999</v>
      </c>
      <c r="O1597" s="158"/>
      <c r="P1597" s="158"/>
      <c r="Q1597" s="158">
        <v>3.7172999999999998</v>
      </c>
      <c r="R1597" s="158">
        <v>3.4138000000000002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44773</v>
      </c>
      <c r="E1598" s="158">
        <v>1110.1224999999999</v>
      </c>
      <c r="F1598" s="158">
        <v>5.2450000000000001</v>
      </c>
      <c r="G1598" s="158">
        <v>5.1959999999999997</v>
      </c>
      <c r="H1598" s="158">
        <v>5.2321</v>
      </c>
      <c r="I1598" s="158">
        <v>5.1132999999999997</v>
      </c>
      <c r="J1598" s="158">
        <v>4.8219000000000003</v>
      </c>
      <c r="K1598" s="158">
        <v>4.3663999999999996</v>
      </c>
      <c r="L1598" s="158">
        <v>3.8831000000000002</v>
      </c>
      <c r="M1598" s="158">
        <v>3.7387000000000001</v>
      </c>
      <c r="N1598" s="158">
        <v>3.6061999999999999</v>
      </c>
      <c r="O1598" s="158"/>
      <c r="P1598" s="158"/>
      <c r="Q1598" s="158">
        <v>3.6314000000000002</v>
      </c>
      <c r="R1598" s="158">
        <v>3.3418000000000001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44773</v>
      </c>
      <c r="E1599" s="158">
        <v>3509.9679000000001</v>
      </c>
      <c r="F1599" s="158">
        <v>4.9702999999999999</v>
      </c>
      <c r="G1599" s="158">
        <v>4.9634</v>
      </c>
      <c r="H1599" s="158">
        <v>5.0106000000000002</v>
      </c>
      <c r="I1599" s="158">
        <v>4.9417</v>
      </c>
      <c r="J1599" s="158">
        <v>4.7839</v>
      </c>
      <c r="K1599" s="158">
        <v>4.4093</v>
      </c>
      <c r="L1599" s="158">
        <v>3.9260000000000002</v>
      </c>
      <c r="M1599" s="158">
        <v>3.7671999999999999</v>
      </c>
      <c r="N1599" s="158">
        <v>3.6215000000000002</v>
      </c>
      <c r="O1599" s="158">
        <v>3.6475</v>
      </c>
      <c r="P1599" s="158">
        <v>4.6340000000000003</v>
      </c>
      <c r="Q1599" s="158">
        <v>6.1881000000000004</v>
      </c>
      <c r="R1599" s="158">
        <v>3.3570000000000002</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44773</v>
      </c>
      <c r="E1600" s="158">
        <v>3472.4612000000002</v>
      </c>
      <c r="F1600" s="158">
        <v>4.8894000000000002</v>
      </c>
      <c r="G1600" s="158">
        <v>4.883</v>
      </c>
      <c r="H1600" s="158">
        <v>4.9305000000000003</v>
      </c>
      <c r="I1600" s="158">
        <v>4.8616000000000001</v>
      </c>
      <c r="J1600" s="158">
        <v>4.7034000000000002</v>
      </c>
      <c r="K1600" s="158">
        <v>4.3281999999999998</v>
      </c>
      <c r="L1600" s="158">
        <v>3.8443000000000001</v>
      </c>
      <c r="M1600" s="158">
        <v>3.6848000000000001</v>
      </c>
      <c r="N1600" s="158">
        <v>3.5392999999999999</v>
      </c>
      <c r="O1600" s="158">
        <v>3.5716999999999999</v>
      </c>
      <c r="P1600" s="158">
        <v>4.5574000000000003</v>
      </c>
      <c r="Q1600" s="158">
        <v>6.4678000000000004</v>
      </c>
      <c r="R1600" s="158">
        <v>3.2797999999999998</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44773</v>
      </c>
      <c r="E1601" s="158">
        <v>1145.6858999999999</v>
      </c>
      <c r="F1601" s="158">
        <v>4.9515000000000002</v>
      </c>
      <c r="G1601" s="158">
        <v>4.9465000000000003</v>
      </c>
      <c r="H1601" s="158">
        <v>5.0038999999999998</v>
      </c>
      <c r="I1601" s="158">
        <v>4.9371999999999998</v>
      </c>
      <c r="J1601" s="158">
        <v>4.7941000000000003</v>
      </c>
      <c r="K1601" s="158">
        <v>4.4099000000000004</v>
      </c>
      <c r="L1601" s="158">
        <v>3.9157000000000002</v>
      </c>
      <c r="M1601" s="158">
        <v>3.7452000000000001</v>
      </c>
      <c r="N1601" s="158">
        <v>3.5994000000000002</v>
      </c>
      <c r="O1601" s="158">
        <v>3.6743999999999999</v>
      </c>
      <c r="P1601" s="158"/>
      <c r="Q1601" s="158">
        <v>4.1218000000000004</v>
      </c>
      <c r="R1601" s="158">
        <v>3.3334999999999999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44773</v>
      </c>
      <c r="E1602" s="158">
        <v>1141.8569</v>
      </c>
      <c r="F1602" s="158">
        <v>4.8433999999999999</v>
      </c>
      <c r="G1602" s="158">
        <v>4.8339999999999996</v>
      </c>
      <c r="H1602" s="158">
        <v>4.8906999999999998</v>
      </c>
      <c r="I1602" s="158">
        <v>4.8238000000000003</v>
      </c>
      <c r="J1602" s="158">
        <v>4.6814999999999998</v>
      </c>
      <c r="K1602" s="158">
        <v>4.4061000000000003</v>
      </c>
      <c r="L1602" s="158">
        <v>3.8571</v>
      </c>
      <c r="M1602" s="158">
        <v>3.6667999999999998</v>
      </c>
      <c r="N1602" s="158">
        <v>3.5108000000000001</v>
      </c>
      <c r="O1602" s="158">
        <v>3.5714999999999999</v>
      </c>
      <c r="P1602" s="158"/>
      <c r="Q1602" s="158">
        <v>4.0183999999999997</v>
      </c>
      <c r="R1602" s="158">
        <v>3.2334999999999998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44773</v>
      </c>
      <c r="E1603" s="158">
        <v>1137.2689</v>
      </c>
      <c r="F1603" s="158">
        <v>4.9432</v>
      </c>
      <c r="G1603" s="158">
        <v>4.9478</v>
      </c>
      <c r="H1603" s="158">
        <v>5.0216000000000003</v>
      </c>
      <c r="I1603" s="158">
        <v>4.9657</v>
      </c>
      <c r="J1603" s="158">
        <v>4.8139000000000003</v>
      </c>
      <c r="K1603" s="158">
        <v>4.4318999999999997</v>
      </c>
      <c r="L1603" s="158">
        <v>3.9365000000000001</v>
      </c>
      <c r="M1603" s="158">
        <v>3.7806000000000002</v>
      </c>
      <c r="N1603" s="158">
        <v>3.63</v>
      </c>
      <c r="O1603" s="158">
        <v>3.6722999999999999</v>
      </c>
      <c r="P1603" s="158"/>
      <c r="Q1603" s="158">
        <v>3.9064000000000001</v>
      </c>
      <c r="R1603" s="158">
        <v>3.3791000000000002</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44773</v>
      </c>
      <c r="E1604" s="158">
        <v>1133.2621999999999</v>
      </c>
      <c r="F1604" s="158">
        <v>4.8318000000000003</v>
      </c>
      <c r="G1604" s="158">
        <v>4.8342000000000001</v>
      </c>
      <c r="H1604" s="158">
        <v>4.9080000000000004</v>
      </c>
      <c r="I1604" s="158">
        <v>4.8518999999999997</v>
      </c>
      <c r="J1604" s="158">
        <v>4.7007000000000003</v>
      </c>
      <c r="K1604" s="158">
        <v>4.3177000000000003</v>
      </c>
      <c r="L1604" s="158">
        <v>3.8258999999999999</v>
      </c>
      <c r="M1604" s="158">
        <v>3.6720999999999999</v>
      </c>
      <c r="N1604" s="158">
        <v>3.5222000000000002</v>
      </c>
      <c r="O1604" s="158">
        <v>3.5629</v>
      </c>
      <c r="P1604" s="158"/>
      <c r="Q1604" s="158">
        <v>3.7970000000000002</v>
      </c>
      <c r="R1604" s="158">
        <v>3.2683</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44773</v>
      </c>
      <c r="E1605" s="158">
        <v>1135.0913</v>
      </c>
      <c r="F1605" s="158">
        <v>5.0266999999999999</v>
      </c>
      <c r="G1605" s="158">
        <v>4.9884000000000004</v>
      </c>
      <c r="H1605" s="158">
        <v>5.0298999999999996</v>
      </c>
      <c r="I1605" s="158">
        <v>4.9804000000000004</v>
      </c>
      <c r="J1605" s="158">
        <v>4.8070000000000004</v>
      </c>
      <c r="K1605" s="158">
        <v>4.4112</v>
      </c>
      <c r="L1605" s="158">
        <v>3.9315000000000002</v>
      </c>
      <c r="M1605" s="158">
        <v>3.7932999999999999</v>
      </c>
      <c r="N1605" s="158">
        <v>3.6444999999999999</v>
      </c>
      <c r="O1605" s="158">
        <v>3.6259000000000001</v>
      </c>
      <c r="P1605" s="158"/>
      <c r="Q1605" s="158">
        <v>3.8523000000000001</v>
      </c>
      <c r="R1605" s="158">
        <v>3.3673999999999999</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44773</v>
      </c>
      <c r="E1606" s="158">
        <v>1131.3479</v>
      </c>
      <c r="F1606" s="158">
        <v>4.9271000000000003</v>
      </c>
      <c r="G1606" s="158">
        <v>4.8875999999999999</v>
      </c>
      <c r="H1606" s="158">
        <v>4.9283999999999999</v>
      </c>
      <c r="I1606" s="158">
        <v>4.88</v>
      </c>
      <c r="J1606" s="158">
        <v>4.7069999999999999</v>
      </c>
      <c r="K1606" s="158">
        <v>4.3102999999999998</v>
      </c>
      <c r="L1606" s="158">
        <v>3.8298000000000001</v>
      </c>
      <c r="M1606" s="158">
        <v>3.6905999999999999</v>
      </c>
      <c r="N1606" s="158">
        <v>3.5409000000000002</v>
      </c>
      <c r="O1606" s="158">
        <v>3.5238</v>
      </c>
      <c r="P1606" s="158"/>
      <c r="Q1606" s="158">
        <v>3.75</v>
      </c>
      <c r="R1606" s="158">
        <v>3.2665000000000002</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44773</v>
      </c>
      <c r="E1607" s="158">
        <v>2951.1383999999998</v>
      </c>
      <c r="F1607" s="158">
        <v>4.9912000000000001</v>
      </c>
      <c r="G1607" s="158">
        <v>4.9421999999999997</v>
      </c>
      <c r="H1607" s="158">
        <v>5.0042</v>
      </c>
      <c r="I1607" s="158">
        <v>4.9549000000000003</v>
      </c>
      <c r="J1607" s="158">
        <v>4.8525</v>
      </c>
      <c r="K1607" s="158">
        <v>4.4378000000000002</v>
      </c>
      <c r="L1607" s="158">
        <v>3.9457</v>
      </c>
      <c r="M1607" s="158">
        <v>3.7869000000000002</v>
      </c>
      <c r="N1607" s="158">
        <v>3.6408999999999998</v>
      </c>
      <c r="O1607" s="158">
        <v>3.6791999999999998</v>
      </c>
      <c r="P1607" s="158">
        <v>4.4535</v>
      </c>
      <c r="Q1607" s="158">
        <v>6.2808999999999999</v>
      </c>
      <c r="R1607" s="158">
        <v>3.3746</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44773</v>
      </c>
      <c r="E1608" s="158">
        <v>2923.7283000000002</v>
      </c>
      <c r="F1608" s="158">
        <v>4.9405999999999999</v>
      </c>
      <c r="G1608" s="158">
        <v>4.8924000000000003</v>
      </c>
      <c r="H1608" s="158">
        <v>4.9541000000000004</v>
      </c>
      <c r="I1608" s="158">
        <v>4.9047999999999998</v>
      </c>
      <c r="J1608" s="158">
        <v>4.8022999999999998</v>
      </c>
      <c r="K1608" s="158">
        <v>4.3821000000000003</v>
      </c>
      <c r="L1608" s="158">
        <v>3.8868999999999998</v>
      </c>
      <c r="M1608" s="158">
        <v>3.7267999999999999</v>
      </c>
      <c r="N1608" s="158">
        <v>3.58</v>
      </c>
      <c r="O1608" s="158">
        <v>3.6099000000000001</v>
      </c>
      <c r="P1608" s="158">
        <v>4.3731999999999998</v>
      </c>
      <c r="Q1608" s="158">
        <v>5.9196999999999997</v>
      </c>
      <c r="R1608" s="158">
        <v>3.3142</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44773</v>
      </c>
      <c r="E1609" s="158">
        <v>1107.3833</v>
      </c>
      <c r="F1609" s="158">
        <v>4.835</v>
      </c>
      <c r="G1609" s="158">
        <v>4.8394000000000004</v>
      </c>
      <c r="H1609" s="158">
        <v>4.8982999999999999</v>
      </c>
      <c r="I1609" s="158">
        <v>4.8795000000000002</v>
      </c>
      <c r="J1609" s="158">
        <v>4.7355999999999998</v>
      </c>
      <c r="K1609" s="158">
        <v>4.3262999999999998</v>
      </c>
      <c r="L1609" s="158">
        <v>3.7995000000000001</v>
      </c>
      <c r="M1609" s="158">
        <v>3.617</v>
      </c>
      <c r="N1609" s="158">
        <v>3.4573999999999998</v>
      </c>
      <c r="O1609" s="158"/>
      <c r="P1609" s="158"/>
      <c r="Q1609" s="158">
        <v>3.5306000000000002</v>
      </c>
      <c r="R1609" s="158">
        <v>3.2463000000000002</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44773</v>
      </c>
      <c r="E1610" s="158">
        <v>1105.1295</v>
      </c>
      <c r="F1610" s="158">
        <v>4.7538999999999998</v>
      </c>
      <c r="G1610" s="158">
        <v>4.7579000000000002</v>
      </c>
      <c r="H1610" s="158">
        <v>4.7339000000000002</v>
      </c>
      <c r="I1610" s="158">
        <v>4.7576000000000001</v>
      </c>
      <c r="J1610" s="158">
        <v>4.5952000000000002</v>
      </c>
      <c r="K1610" s="158">
        <v>4.2239000000000004</v>
      </c>
      <c r="L1610" s="158">
        <v>3.7058</v>
      </c>
      <c r="M1610" s="158">
        <v>3.5270000000000001</v>
      </c>
      <c r="N1610" s="158">
        <v>3.3717000000000001</v>
      </c>
      <c r="O1610" s="158"/>
      <c r="P1610" s="158"/>
      <c r="Q1610" s="158">
        <v>3.4588999999999999</v>
      </c>
      <c r="R1610" s="158">
        <v>3.1703999999999999</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4.9097068965517225</v>
      </c>
      <c r="G1611" s="160">
        <v>4.8932086206896575</v>
      </c>
      <c r="H1611" s="160">
        <v>4.9599362068965513</v>
      </c>
      <c r="I1611" s="160">
        <v>4.91043275862069</v>
      </c>
      <c r="J1611" s="160">
        <v>4.7809362068965511</v>
      </c>
      <c r="K1611" s="160">
        <v>4.3781499999999998</v>
      </c>
      <c r="L1611" s="160">
        <v>3.8911896551724143</v>
      </c>
      <c r="M1611" s="160">
        <v>3.7360620689655168</v>
      </c>
      <c r="N1611" s="160">
        <v>3.5872999999999986</v>
      </c>
      <c r="O1611" s="160">
        <v>3.6161931818181823</v>
      </c>
      <c r="P1611" s="160">
        <v>4.5077249999999998</v>
      </c>
      <c r="Q1611" s="160">
        <v>4.0924206896551727</v>
      </c>
      <c r="R1611" s="160">
        <v>3.3258275862068953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4.9112499999999999</v>
      </c>
      <c r="G1612" s="160">
        <v>4.8928000000000003</v>
      </c>
      <c r="H1612" s="160">
        <v>4.9574999999999996</v>
      </c>
      <c r="I1612" s="160">
        <v>4.9096500000000001</v>
      </c>
      <c r="J1612" s="160">
        <v>4.7994500000000002</v>
      </c>
      <c r="K1612" s="160">
        <v>4.3893500000000003</v>
      </c>
      <c r="L1612" s="160">
        <v>3.88565</v>
      </c>
      <c r="M1612" s="160">
        <v>3.7347999999999999</v>
      </c>
      <c r="N1612" s="160">
        <v>3.5882000000000001</v>
      </c>
      <c r="O1612" s="160">
        <v>3.6295000000000002</v>
      </c>
      <c r="P1612" s="160">
        <v>4.5355000000000008</v>
      </c>
      <c r="Q1612" s="160">
        <v>3.8016000000000001</v>
      </c>
      <c r="R1612" s="160">
        <v>3.3343499999999997</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44771</v>
      </c>
      <c r="E1615" s="158">
        <v>65.820400000000006</v>
      </c>
      <c r="F1615" s="158">
        <v>56.706400000000002</v>
      </c>
      <c r="G1615" s="158">
        <v>32.434399999999997</v>
      </c>
      <c r="H1615" s="158">
        <v>21.892900000000001</v>
      </c>
      <c r="I1615" s="158">
        <v>17.601900000000001</v>
      </c>
      <c r="J1615" s="158">
        <v>15.6747</v>
      </c>
      <c r="K1615" s="158">
        <v>1.2899</v>
      </c>
      <c r="L1615" s="158">
        <v>0.38950000000000001</v>
      </c>
      <c r="M1615" s="158">
        <v>0.69159999999999999</v>
      </c>
      <c r="N1615" s="158">
        <v>2.1337000000000002</v>
      </c>
      <c r="O1615" s="158">
        <v>5.3746999999999998</v>
      </c>
      <c r="P1615" s="158">
        <v>6.1340000000000003</v>
      </c>
      <c r="Q1615" s="158">
        <v>8.6104000000000003</v>
      </c>
      <c r="R1615" s="158">
        <v>2.7313000000000001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44771</v>
      </c>
      <c r="E1616" s="158">
        <v>69.3934</v>
      </c>
      <c r="F1616" s="158">
        <v>57.37</v>
      </c>
      <c r="G1616" s="158">
        <v>33.086599999999997</v>
      </c>
      <c r="H1616" s="158">
        <v>22.541599999999999</v>
      </c>
      <c r="I1616" s="158">
        <v>18.258500000000002</v>
      </c>
      <c r="J1616" s="158">
        <v>16.332599999999999</v>
      </c>
      <c r="K1616" s="158">
        <v>1.9428000000000001</v>
      </c>
      <c r="L1616" s="158">
        <v>1.0415000000000001</v>
      </c>
      <c r="M1616" s="158">
        <v>1.3459000000000001</v>
      </c>
      <c r="N1616" s="158">
        <v>2.7991999999999999</v>
      </c>
      <c r="O1616" s="158">
        <v>6.0380000000000003</v>
      </c>
      <c r="P1616" s="158">
        <v>6.7777000000000003</v>
      </c>
      <c r="Q1616" s="158">
        <v>9.0863999999999994</v>
      </c>
      <c r="R1616" s="158">
        <v>3.3936000000000002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44771</v>
      </c>
      <c r="E1617" s="158">
        <v>69.3934</v>
      </c>
      <c r="F1617" s="158">
        <v>57.37</v>
      </c>
      <c r="G1617" s="158">
        <v>33.086599999999997</v>
      </c>
      <c r="H1617" s="158">
        <v>22.541599999999999</v>
      </c>
      <c r="I1617" s="158">
        <v>18.258500000000002</v>
      </c>
      <c r="J1617" s="158">
        <v>16.332599999999999</v>
      </c>
      <c r="K1617" s="158">
        <v>1.9428000000000001</v>
      </c>
      <c r="L1617" s="158">
        <v>1.0415000000000001</v>
      </c>
      <c r="M1617" s="158">
        <v>1.3459000000000001</v>
      </c>
      <c r="N1617" s="158">
        <v>2.7991999999999999</v>
      </c>
      <c r="O1617" s="158">
        <v>6.0380000000000003</v>
      </c>
      <c r="P1617" s="158">
        <v>6.7777000000000003</v>
      </c>
      <c r="Q1617" s="158">
        <v>9.0863999999999994</v>
      </c>
      <c r="R1617" s="158">
        <v>3.3936000000000002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44771</v>
      </c>
      <c r="E1618" s="158">
        <v>21.515999999999998</v>
      </c>
      <c r="F1618" s="158">
        <v>35.319499999999998</v>
      </c>
      <c r="G1618" s="158">
        <v>35.160499999999999</v>
      </c>
      <c r="H1618" s="158">
        <v>20.265799999999999</v>
      </c>
      <c r="I1618" s="158">
        <v>15.112500000000001</v>
      </c>
      <c r="J1618" s="158">
        <v>16.105799999999999</v>
      </c>
      <c r="K1618" s="158">
        <v>3.3952</v>
      </c>
      <c r="L1618" s="158">
        <v>1.9111</v>
      </c>
      <c r="M1618" s="158">
        <v>1.7264999999999999</v>
      </c>
      <c r="N1618" s="158">
        <v>2.8873000000000002</v>
      </c>
      <c r="O1618" s="158">
        <v>6.4006999999999996</v>
      </c>
      <c r="P1618" s="158">
        <v>6.7313999999999998</v>
      </c>
      <c r="Q1618" s="158">
        <v>7.5805999999999996</v>
      </c>
      <c r="R1618" s="158">
        <v>3.6238999999999999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44771</v>
      </c>
      <c r="E1619" s="158">
        <v>20.464500000000001</v>
      </c>
      <c r="F1619" s="158">
        <v>34.812899999999999</v>
      </c>
      <c r="G1619" s="158">
        <v>34.580500000000001</v>
      </c>
      <c r="H1619" s="158">
        <v>19.6678</v>
      </c>
      <c r="I1619" s="158">
        <v>14.5146</v>
      </c>
      <c r="J1619" s="158">
        <v>15.497999999999999</v>
      </c>
      <c r="K1619" s="158">
        <v>2.7887</v>
      </c>
      <c r="L1619" s="158">
        <v>1.3029999999999999</v>
      </c>
      <c r="M1619" s="158">
        <v>1.1180000000000001</v>
      </c>
      <c r="N1619" s="158">
        <v>2.2692999999999999</v>
      </c>
      <c r="O1619" s="158">
        <v>5.8189000000000002</v>
      </c>
      <c r="P1619" s="158">
        <v>6.1665999999999999</v>
      </c>
      <c r="Q1619" s="158">
        <v>7.0437000000000003</v>
      </c>
      <c r="R1619" s="158">
        <v>3.0082</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44771</v>
      </c>
      <c r="E1620" s="158">
        <v>36.736199999999997</v>
      </c>
      <c r="F1620" s="158">
        <v>34.011800000000001</v>
      </c>
      <c r="G1620" s="158">
        <v>28.149899999999999</v>
      </c>
      <c r="H1620" s="158">
        <v>15.2461</v>
      </c>
      <c r="I1620" s="158">
        <v>14.379200000000001</v>
      </c>
      <c r="J1620" s="158">
        <v>14.091200000000001</v>
      </c>
      <c r="K1620" s="158">
        <v>2.3845000000000001</v>
      </c>
      <c r="L1620" s="158">
        <v>0.35489999999999999</v>
      </c>
      <c r="M1620" s="158">
        <v>0.1085</v>
      </c>
      <c r="N1620" s="158">
        <v>1.6486000000000001</v>
      </c>
      <c r="O1620" s="158">
        <v>4.7759</v>
      </c>
      <c r="P1620" s="158">
        <v>5.7240000000000002</v>
      </c>
      <c r="Q1620" s="158">
        <v>7.7266000000000004</v>
      </c>
      <c r="R1620" s="158">
        <v>2.2378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44771</v>
      </c>
      <c r="E1621" s="158">
        <v>33.872900000000001</v>
      </c>
      <c r="F1621" s="158">
        <v>33.219000000000001</v>
      </c>
      <c r="G1621" s="158">
        <v>27.359500000000001</v>
      </c>
      <c r="H1621" s="158">
        <v>14.463900000000001</v>
      </c>
      <c r="I1621" s="158">
        <v>13.5939</v>
      </c>
      <c r="J1621" s="158">
        <v>13.308199999999999</v>
      </c>
      <c r="K1621" s="158">
        <v>1.6156999999999999</v>
      </c>
      <c r="L1621" s="158">
        <v>-0.3906</v>
      </c>
      <c r="M1621" s="158">
        <v>-0.64500000000000002</v>
      </c>
      <c r="N1621" s="158">
        <v>0.88519999999999999</v>
      </c>
      <c r="O1621" s="158">
        <v>3.9695</v>
      </c>
      <c r="P1621" s="158">
        <v>4.9024000000000001</v>
      </c>
      <c r="Q1621" s="158">
        <v>6.1723999999999997</v>
      </c>
      <c r="R1621" s="158">
        <v>1.4613</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44771</v>
      </c>
      <c r="E1622" s="158">
        <v>65.016400000000004</v>
      </c>
      <c r="F1622" s="158">
        <v>44.798200000000001</v>
      </c>
      <c r="G1622" s="158">
        <v>32.1404</v>
      </c>
      <c r="H1622" s="158">
        <v>19.6343</v>
      </c>
      <c r="I1622" s="158">
        <v>16.313800000000001</v>
      </c>
      <c r="J1622" s="158">
        <v>14.0244</v>
      </c>
      <c r="K1622" s="158">
        <v>2.5634999999999999</v>
      </c>
      <c r="L1622" s="158">
        <v>1.69</v>
      </c>
      <c r="M1622" s="158">
        <v>1.5927</v>
      </c>
      <c r="N1622" s="158">
        <v>2.4342999999999999</v>
      </c>
      <c r="O1622" s="158">
        <v>5.0651000000000002</v>
      </c>
      <c r="P1622" s="158">
        <v>5.6833999999999998</v>
      </c>
      <c r="Q1622" s="158">
        <v>8.2391000000000005</v>
      </c>
      <c r="R1622" s="158">
        <v>2.6354000000000002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44771</v>
      </c>
      <c r="E1623" s="158">
        <v>61.6447</v>
      </c>
      <c r="F1623" s="158">
        <v>43.987000000000002</v>
      </c>
      <c r="G1623" s="158">
        <v>31.403099999999998</v>
      </c>
      <c r="H1623" s="158">
        <v>18.897099999999998</v>
      </c>
      <c r="I1623" s="158">
        <v>15.576000000000001</v>
      </c>
      <c r="J1623" s="158">
        <v>13.2842</v>
      </c>
      <c r="K1623" s="158">
        <v>1.8353999999999999</v>
      </c>
      <c r="L1623" s="158">
        <v>1.0343</v>
      </c>
      <c r="M1623" s="158">
        <v>0.95320000000000005</v>
      </c>
      <c r="N1623" s="158">
        <v>1.7592000000000001</v>
      </c>
      <c r="O1623" s="158">
        <v>4.3452000000000002</v>
      </c>
      <c r="P1623" s="158">
        <v>4.984</v>
      </c>
      <c r="Q1623" s="158">
        <v>8.3816000000000006</v>
      </c>
      <c r="R1623" s="158">
        <v>1.9103000000000001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44771</v>
      </c>
      <c r="E1624" s="158">
        <v>80.110900000000001</v>
      </c>
      <c r="F1624" s="158">
        <v>21.974</v>
      </c>
      <c r="G1624" s="158">
        <v>26.666399999999999</v>
      </c>
      <c r="H1624" s="158">
        <v>16.8995</v>
      </c>
      <c r="I1624" s="158">
        <v>14.293200000000001</v>
      </c>
      <c r="J1624" s="158">
        <v>11.844900000000001</v>
      </c>
      <c r="K1624" s="158">
        <v>3.1579000000000002</v>
      </c>
      <c r="L1624" s="158">
        <v>1.8475999999999999</v>
      </c>
      <c r="M1624" s="158">
        <v>1.6486000000000001</v>
      </c>
      <c r="N1624" s="158">
        <v>2.9935</v>
      </c>
      <c r="O1624" s="158">
        <v>6.6982999999999997</v>
      </c>
      <c r="P1624" s="158">
        <v>7.3636999999999997</v>
      </c>
      <c r="Q1624" s="158">
        <v>8.2809000000000008</v>
      </c>
      <c r="R1624" s="158">
        <v>3.4794999999999998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44771</v>
      </c>
      <c r="E1625" s="158">
        <v>76.469099999999997</v>
      </c>
      <c r="F1625" s="158">
        <v>21.444099999999999</v>
      </c>
      <c r="G1625" s="158">
        <v>26.1494</v>
      </c>
      <c r="H1625" s="158">
        <v>16.375499999999999</v>
      </c>
      <c r="I1625" s="158">
        <v>13.7714</v>
      </c>
      <c r="J1625" s="158">
        <v>11.319699999999999</v>
      </c>
      <c r="K1625" s="158">
        <v>2.6339999999999999</v>
      </c>
      <c r="L1625" s="158">
        <v>1.3233999999999999</v>
      </c>
      <c r="M1625" s="158">
        <v>1.1134999999999999</v>
      </c>
      <c r="N1625" s="158">
        <v>2.4550000000000001</v>
      </c>
      <c r="O1625" s="158">
        <v>6.1256000000000004</v>
      </c>
      <c r="P1625" s="158">
        <v>6.6893000000000002</v>
      </c>
      <c r="Q1625" s="158">
        <v>9.3138000000000005</v>
      </c>
      <c r="R1625" s="158">
        <v>2.9441999999999999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44771</v>
      </c>
      <c r="E1626" s="158">
        <v>20.722200000000001</v>
      </c>
      <c r="F1626" s="158">
        <v>40.027500000000003</v>
      </c>
      <c r="G1626" s="158">
        <v>46.738399999999999</v>
      </c>
      <c r="H1626" s="158">
        <v>36.385899999999999</v>
      </c>
      <c r="I1626" s="158">
        <v>22.051400000000001</v>
      </c>
      <c r="J1626" s="158">
        <v>14.2683</v>
      </c>
      <c r="K1626" s="158">
        <v>2.2677</v>
      </c>
      <c r="L1626" s="158">
        <v>1.8715999999999999</v>
      </c>
      <c r="M1626" s="158">
        <v>1.5508</v>
      </c>
      <c r="N1626" s="158">
        <v>3.21</v>
      </c>
      <c r="O1626" s="158">
        <v>6.6193999999999997</v>
      </c>
      <c r="P1626" s="158">
        <v>7.8884999999999996</v>
      </c>
      <c r="Q1626" s="158">
        <v>8.9939999999999998</v>
      </c>
      <c r="R1626" s="158">
        <v>4.8164999999999996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44771</v>
      </c>
      <c r="E1627" s="158">
        <v>19.856999999999999</v>
      </c>
      <c r="F1627" s="158">
        <v>39.194499999999998</v>
      </c>
      <c r="G1627" s="158">
        <v>46.066099999999999</v>
      </c>
      <c r="H1627" s="158">
        <v>35.719200000000001</v>
      </c>
      <c r="I1627" s="158">
        <v>21.391500000000001</v>
      </c>
      <c r="J1627" s="158">
        <v>13.6119</v>
      </c>
      <c r="K1627" s="158">
        <v>1.6143000000000001</v>
      </c>
      <c r="L1627" s="158">
        <v>1.2162999999999999</v>
      </c>
      <c r="M1627" s="158">
        <v>0.89470000000000005</v>
      </c>
      <c r="N1627" s="158">
        <v>2.5232000000000001</v>
      </c>
      <c r="O1627" s="158">
        <v>6.0103</v>
      </c>
      <c r="P1627" s="158">
        <v>7.3125</v>
      </c>
      <c r="Q1627" s="158">
        <v>8.4459</v>
      </c>
      <c r="R1627" s="158">
        <v>4.1508000000000003</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44771</v>
      </c>
      <c r="E1628" s="158">
        <v>49.01</v>
      </c>
      <c r="F1628" s="158">
        <v>49.816899999999997</v>
      </c>
      <c r="G1628" s="158">
        <v>38.775500000000001</v>
      </c>
      <c r="H1628" s="158">
        <v>21.859100000000002</v>
      </c>
      <c r="I1628" s="158">
        <v>17.889399999999998</v>
      </c>
      <c r="J1628" s="158">
        <v>15.619199999999999</v>
      </c>
      <c r="K1628" s="158">
        <v>3.0179</v>
      </c>
      <c r="L1628" s="158">
        <v>1.994</v>
      </c>
      <c r="M1628" s="158">
        <v>1.6666000000000001</v>
      </c>
      <c r="N1628" s="158">
        <v>2.6762000000000001</v>
      </c>
      <c r="O1628" s="158">
        <v>4.0224000000000002</v>
      </c>
      <c r="P1628" s="158">
        <v>3.9270999999999998</v>
      </c>
      <c r="Q1628" s="158">
        <v>7.9991000000000003</v>
      </c>
      <c r="R1628" s="158">
        <v>2.0017</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44771</v>
      </c>
      <c r="E1629" s="158">
        <v>52.922699999999999</v>
      </c>
      <c r="F1629" s="158">
        <v>50.209099999999999</v>
      </c>
      <c r="G1629" s="158">
        <v>39.185000000000002</v>
      </c>
      <c r="H1629" s="158">
        <v>22.283000000000001</v>
      </c>
      <c r="I1629" s="158">
        <v>18.3108</v>
      </c>
      <c r="J1629" s="158">
        <v>16.039300000000001</v>
      </c>
      <c r="K1629" s="158">
        <v>3.4498000000000002</v>
      </c>
      <c r="L1629" s="158">
        <v>2.4413999999999998</v>
      </c>
      <c r="M1629" s="158">
        <v>2.1206</v>
      </c>
      <c r="N1629" s="158">
        <v>3.1389999999999998</v>
      </c>
      <c r="O1629" s="158">
        <v>4.5073999999999996</v>
      </c>
      <c r="P1629" s="158">
        <v>4.5936000000000003</v>
      </c>
      <c r="Q1629" s="158">
        <v>7.3520000000000003</v>
      </c>
      <c r="R1629" s="158">
        <v>2.4573</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44771</v>
      </c>
      <c r="E1630" s="158">
        <v>44.598199999999999</v>
      </c>
      <c r="F1630" s="158">
        <v>40.638800000000003</v>
      </c>
      <c r="G1630" s="158">
        <v>30.329599999999999</v>
      </c>
      <c r="H1630" s="158">
        <v>16.290500000000002</v>
      </c>
      <c r="I1630" s="158">
        <v>14.2478</v>
      </c>
      <c r="J1630" s="158">
        <v>12.0702</v>
      </c>
      <c r="K1630" s="158">
        <v>1.8722000000000001</v>
      </c>
      <c r="L1630" s="158">
        <v>6.3899999999999998E-2</v>
      </c>
      <c r="M1630" s="158">
        <v>-0.1171</v>
      </c>
      <c r="N1630" s="158">
        <v>1.4206000000000001</v>
      </c>
      <c r="O1630" s="158">
        <v>4.6481000000000003</v>
      </c>
      <c r="P1630" s="158">
        <v>4.84</v>
      </c>
      <c r="Q1630" s="158">
        <v>7.3701999999999996</v>
      </c>
      <c r="R1630" s="158">
        <v>1.9895</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44771</v>
      </c>
      <c r="E1631" s="158">
        <v>46.359299999999998</v>
      </c>
      <c r="F1631" s="158">
        <v>41.066000000000003</v>
      </c>
      <c r="G1631" s="158">
        <v>30.757100000000001</v>
      </c>
      <c r="H1631" s="158">
        <v>16.733599999999999</v>
      </c>
      <c r="I1631" s="158">
        <v>14.675800000000001</v>
      </c>
      <c r="J1631" s="158">
        <v>12.4986</v>
      </c>
      <c r="K1631" s="158">
        <v>2.2972000000000001</v>
      </c>
      <c r="L1631" s="158">
        <v>0.4909</v>
      </c>
      <c r="M1631" s="158">
        <v>0.318</v>
      </c>
      <c r="N1631" s="158">
        <v>1.8686</v>
      </c>
      <c r="O1631" s="158">
        <v>5.1036000000000001</v>
      </c>
      <c r="P1631" s="158">
        <v>5.2690999999999999</v>
      </c>
      <c r="Q1631" s="158">
        <v>7.6685999999999996</v>
      </c>
      <c r="R1631" s="158">
        <v>2.4459</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44771</v>
      </c>
      <c r="E1632" s="158">
        <v>80.913399999999996</v>
      </c>
      <c r="F1632" s="158">
        <v>-4.7359</v>
      </c>
      <c r="G1632" s="158">
        <v>29.9514</v>
      </c>
      <c r="H1632" s="158">
        <v>16.465399999999999</v>
      </c>
      <c r="I1632" s="158">
        <v>11.144500000000001</v>
      </c>
      <c r="J1632" s="158">
        <v>18.6907</v>
      </c>
      <c r="K1632" s="158">
        <v>1.6879999999999999</v>
      </c>
      <c r="L1632" s="158">
        <v>3.1158999999999999</v>
      </c>
      <c r="M1632" s="158">
        <v>0.42530000000000001</v>
      </c>
      <c r="N1632" s="158">
        <v>2.7050000000000001</v>
      </c>
      <c r="O1632" s="158">
        <v>6.0942999999999996</v>
      </c>
      <c r="P1632" s="158">
        <v>6.1188000000000002</v>
      </c>
      <c r="Q1632" s="158">
        <v>9.5342000000000002</v>
      </c>
      <c r="R1632" s="158">
        <v>2.8664999999999998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44771</v>
      </c>
      <c r="E1633" s="158">
        <v>85.838300000000004</v>
      </c>
      <c r="F1633" s="158">
        <v>-4.1666999999999996</v>
      </c>
      <c r="G1633" s="158">
        <v>30.536200000000001</v>
      </c>
      <c r="H1633" s="158">
        <v>17.045999999999999</v>
      </c>
      <c r="I1633" s="158">
        <v>11.7278</v>
      </c>
      <c r="J1633" s="158">
        <v>19.279599999999999</v>
      </c>
      <c r="K1633" s="158">
        <v>2.2706</v>
      </c>
      <c r="L1633" s="158">
        <v>3.7063999999999999</v>
      </c>
      <c r="M1633" s="158">
        <v>1.0188999999999999</v>
      </c>
      <c r="N1633" s="158">
        <v>3.3182999999999998</v>
      </c>
      <c r="O1633" s="158">
        <v>6.6806999999999999</v>
      </c>
      <c r="P1633" s="158">
        <v>6.7</v>
      </c>
      <c r="Q1633" s="158">
        <v>8.5913000000000004</v>
      </c>
      <c r="R1633" s="158">
        <v>3.4883999999999999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44771</v>
      </c>
      <c r="E1634" s="158">
        <v>17.421800000000001</v>
      </c>
      <c r="F1634" s="158">
        <v>42.159700000000001</v>
      </c>
      <c r="G1634" s="158">
        <v>41.343200000000003</v>
      </c>
      <c r="H1634" s="158">
        <v>25.8672</v>
      </c>
      <c r="I1634" s="158">
        <v>19.797999999999998</v>
      </c>
      <c r="J1634" s="158">
        <v>15.632</v>
      </c>
      <c r="K1634" s="158">
        <v>1.6111</v>
      </c>
      <c r="L1634" s="158">
        <v>1.7921</v>
      </c>
      <c r="M1634" s="158">
        <v>0.1575</v>
      </c>
      <c r="N1634" s="158">
        <v>0.63600000000000001</v>
      </c>
      <c r="O1634" s="158">
        <v>3.2829999999999999</v>
      </c>
      <c r="P1634" s="158">
        <v>3.7132999999999998</v>
      </c>
      <c r="Q1634" s="158">
        <v>5.9478999999999997</v>
      </c>
      <c r="R1634" s="158">
        <v>1.4000999999999999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44771</v>
      </c>
      <c r="E1635" s="158">
        <v>18.6098</v>
      </c>
      <c r="F1635" s="158">
        <v>43.003799999999998</v>
      </c>
      <c r="G1635" s="158">
        <v>42.117800000000003</v>
      </c>
      <c r="H1635" s="158">
        <v>26.641400000000001</v>
      </c>
      <c r="I1635" s="158">
        <v>20.587199999999999</v>
      </c>
      <c r="J1635" s="158">
        <v>16.412500000000001</v>
      </c>
      <c r="K1635" s="158">
        <v>2.3849</v>
      </c>
      <c r="L1635" s="158">
        <v>2.5703999999999998</v>
      </c>
      <c r="M1635" s="158">
        <v>0.93030000000000002</v>
      </c>
      <c r="N1635" s="158">
        <v>1.4136</v>
      </c>
      <c r="O1635" s="158">
        <v>4.1271000000000004</v>
      </c>
      <c r="P1635" s="158">
        <v>4.585</v>
      </c>
      <c r="Q1635" s="158">
        <v>6.6322000000000001</v>
      </c>
      <c r="R1635" s="158">
        <v>2.1917</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44771</v>
      </c>
      <c r="E1636" s="158">
        <v>10.482799999999999</v>
      </c>
      <c r="F1636" s="158">
        <v>57.192500000000003</v>
      </c>
      <c r="G1636" s="158">
        <v>38.889000000000003</v>
      </c>
      <c r="H1636" s="158">
        <v>22.329599999999999</v>
      </c>
      <c r="I1636" s="158">
        <v>19.165900000000001</v>
      </c>
      <c r="J1636" s="158">
        <v>15.9444</v>
      </c>
      <c r="K1636" s="158">
        <v>2.8786999999999998</v>
      </c>
      <c r="L1636" s="158">
        <v>0.2298</v>
      </c>
      <c r="M1636" s="158">
        <v>0.7</v>
      </c>
      <c r="N1636" s="158">
        <v>2.2073999999999998</v>
      </c>
      <c r="O1636" s="158"/>
      <c r="P1636" s="158"/>
      <c r="Q1636" s="158">
        <v>3.5525000000000002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44771</v>
      </c>
      <c r="E1637" s="158">
        <v>10.447800000000001</v>
      </c>
      <c r="F1637" s="158">
        <v>57.033999999999999</v>
      </c>
      <c r="G1637" s="158">
        <v>38.668100000000003</v>
      </c>
      <c r="H1637" s="158">
        <v>22.102699999999999</v>
      </c>
      <c r="I1637" s="158">
        <v>18.9268</v>
      </c>
      <c r="J1637" s="158">
        <v>15.6998</v>
      </c>
      <c r="K1637" s="158">
        <v>2.6276999999999999</v>
      </c>
      <c r="L1637" s="158">
        <v>-1.7299999999999999E-2</v>
      </c>
      <c r="M1637" s="158">
        <v>0.45069999999999999</v>
      </c>
      <c r="N1637" s="158">
        <v>1.9536</v>
      </c>
      <c r="O1637" s="158"/>
      <c r="P1637" s="158"/>
      <c r="Q1637" s="158">
        <v>3.2964000000000002</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44771</v>
      </c>
      <c r="E1638" s="158">
        <v>10.477</v>
      </c>
      <c r="F1638" s="158">
        <v>67.711500000000001</v>
      </c>
      <c r="G1638" s="158">
        <v>45.575899999999997</v>
      </c>
      <c r="H1638" s="158">
        <v>25.6571</v>
      </c>
      <c r="I1638" s="158">
        <v>19.5807</v>
      </c>
      <c r="J1638" s="158">
        <v>15.167199999999999</v>
      </c>
      <c r="K1638" s="158">
        <v>2.9152999999999998</v>
      </c>
      <c r="L1638" s="158">
        <v>0.49120000000000003</v>
      </c>
      <c r="M1638" s="158">
        <v>0.58699999999999997</v>
      </c>
      <c r="N1638" s="158">
        <v>2.2715000000000001</v>
      </c>
      <c r="O1638" s="158"/>
      <c r="P1638" s="158"/>
      <c r="Q1638" s="158">
        <v>3.5101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44771</v>
      </c>
      <c r="E1639" s="158">
        <v>10.441800000000001</v>
      </c>
      <c r="F1639" s="158">
        <v>67.238500000000002</v>
      </c>
      <c r="G1639" s="158">
        <v>45.377899999999997</v>
      </c>
      <c r="H1639" s="158">
        <v>25.441400000000002</v>
      </c>
      <c r="I1639" s="158">
        <v>19.3431</v>
      </c>
      <c r="J1639" s="158">
        <v>14.9443</v>
      </c>
      <c r="K1639" s="158">
        <v>2.6798000000000002</v>
      </c>
      <c r="L1639" s="158">
        <v>0.24809999999999999</v>
      </c>
      <c r="M1639" s="158">
        <v>0.34150000000000003</v>
      </c>
      <c r="N1639" s="158">
        <v>2.0185</v>
      </c>
      <c r="O1639" s="158"/>
      <c r="P1639" s="158"/>
      <c r="Q1639" s="158">
        <v>3.2524999999999999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44771</v>
      </c>
      <c r="E1640" s="158">
        <v>30.195799999999998</v>
      </c>
      <c r="F1640" s="158">
        <v>39.569899999999997</v>
      </c>
      <c r="G1640" s="158">
        <v>39.8992</v>
      </c>
      <c r="H1640" s="158">
        <v>16.751999999999999</v>
      </c>
      <c r="I1640" s="158">
        <v>18.4863</v>
      </c>
      <c r="J1640" s="158">
        <v>16.428599999999999</v>
      </c>
      <c r="K1640" s="158">
        <v>0.83860000000000001</v>
      </c>
      <c r="L1640" s="158">
        <v>0.79420000000000002</v>
      </c>
      <c r="M1640" s="158">
        <v>1.028</v>
      </c>
      <c r="N1640" s="158">
        <v>2.0087000000000002</v>
      </c>
      <c r="O1640" s="158">
        <v>6.5439999999999996</v>
      </c>
      <c r="P1640" s="158">
        <v>7.2957999999999998</v>
      </c>
      <c r="Q1640" s="158">
        <v>9.0746000000000002</v>
      </c>
      <c r="R1640" s="158">
        <v>2.6187999999999998</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44771</v>
      </c>
      <c r="E1641" s="158">
        <v>28.445699999999999</v>
      </c>
      <c r="F1641" s="158">
        <v>39.049399999999999</v>
      </c>
      <c r="G1641" s="158">
        <v>39.305300000000003</v>
      </c>
      <c r="H1641" s="158">
        <v>16.144200000000001</v>
      </c>
      <c r="I1641" s="158">
        <v>17.8657</v>
      </c>
      <c r="J1641" s="158">
        <v>15.801399999999999</v>
      </c>
      <c r="K1641" s="158">
        <v>0.21590000000000001</v>
      </c>
      <c r="L1641" s="158">
        <v>0.16370000000000001</v>
      </c>
      <c r="M1641" s="158">
        <v>0.39689999999999998</v>
      </c>
      <c r="N1641" s="158">
        <v>1.3724000000000001</v>
      </c>
      <c r="O1641" s="158">
        <v>5.8929999999999998</v>
      </c>
      <c r="P1641" s="158">
        <v>6.6498999999999997</v>
      </c>
      <c r="Q1641" s="158">
        <v>7.9599000000000002</v>
      </c>
      <c r="R1641" s="158">
        <v>1.9802999999999999</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44771</v>
      </c>
      <c r="E1642" s="158">
        <v>2293.8960000000002</v>
      </c>
      <c r="F1642" s="158">
        <v>22.621500000000001</v>
      </c>
      <c r="G1642" s="158">
        <v>18.370799999999999</v>
      </c>
      <c r="H1642" s="158">
        <v>10.642799999999999</v>
      </c>
      <c r="I1642" s="158">
        <v>9.3844999999999992</v>
      </c>
      <c r="J1642" s="158">
        <v>9.7200000000000006</v>
      </c>
      <c r="K1642" s="158">
        <v>3.8014000000000001</v>
      </c>
      <c r="L1642" s="158">
        <v>2.8719999999999999</v>
      </c>
      <c r="M1642" s="158">
        <v>1.7695000000000001</v>
      </c>
      <c r="N1642" s="158">
        <v>2.2393000000000001</v>
      </c>
      <c r="O1642" s="158">
        <v>3.17</v>
      </c>
      <c r="P1642" s="158">
        <v>4.3029999999999999</v>
      </c>
      <c r="Q1642" s="158">
        <v>5.9027000000000003</v>
      </c>
      <c r="R1642" s="158">
        <v>1.0827</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44771</v>
      </c>
      <c r="E1643" s="158">
        <v>2481.2903999999999</v>
      </c>
      <c r="F1643" s="158">
        <v>23.392299999999999</v>
      </c>
      <c r="G1643" s="158">
        <v>19.141400000000001</v>
      </c>
      <c r="H1643" s="158">
        <v>11.414300000000001</v>
      </c>
      <c r="I1643" s="158">
        <v>10.1572</v>
      </c>
      <c r="J1643" s="158">
        <v>10.4963</v>
      </c>
      <c r="K1643" s="158">
        <v>4.5793999999999997</v>
      </c>
      <c r="L1643" s="158">
        <v>3.6545000000000001</v>
      </c>
      <c r="M1643" s="158">
        <v>2.5518999999999998</v>
      </c>
      <c r="N1643" s="158">
        <v>3.0295999999999998</v>
      </c>
      <c r="O1643" s="158">
        <v>3.9887999999999999</v>
      </c>
      <c r="P1643" s="158">
        <v>5.1134000000000004</v>
      </c>
      <c r="Q1643" s="158">
        <v>7.4649000000000001</v>
      </c>
      <c r="R1643" s="158">
        <v>1.8644000000000001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44771</v>
      </c>
      <c r="E1644" s="158">
        <v>85.735399999999998</v>
      </c>
      <c r="F1644" s="158">
        <v>9.2832000000000008</v>
      </c>
      <c r="G1644" s="158">
        <v>36.509</v>
      </c>
      <c r="H1644" s="158">
        <v>19.8902</v>
      </c>
      <c r="I1644" s="158">
        <v>12.948399999999999</v>
      </c>
      <c r="J1644" s="158">
        <v>18.236499999999999</v>
      </c>
      <c r="K1644" s="158">
        <v>1.4376</v>
      </c>
      <c r="L1644" s="158">
        <v>0.5524</v>
      </c>
      <c r="M1644" s="158">
        <v>0.2974</v>
      </c>
      <c r="N1644" s="158">
        <v>2.4367999999999999</v>
      </c>
      <c r="O1644" s="158">
        <v>5.9695999999999998</v>
      </c>
      <c r="P1644" s="158">
        <v>6.7542999999999997</v>
      </c>
      <c r="Q1644" s="158">
        <v>8.3097999999999992</v>
      </c>
      <c r="R1644" s="158">
        <v>3.3</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44771</v>
      </c>
      <c r="E1645" s="158">
        <v>87.795199999999994</v>
      </c>
      <c r="F1645" s="158">
        <v>9.3149999999999995</v>
      </c>
      <c r="G1645" s="158">
        <v>36.514200000000002</v>
      </c>
      <c r="H1645" s="158">
        <v>19.894500000000001</v>
      </c>
      <c r="I1645" s="158">
        <v>12.949</v>
      </c>
      <c r="J1645" s="158">
        <v>18.2376</v>
      </c>
      <c r="K1645" s="158">
        <v>1.4378</v>
      </c>
      <c r="L1645" s="158">
        <v>0.52749999999999997</v>
      </c>
      <c r="M1645" s="158">
        <v>0.28079999999999999</v>
      </c>
      <c r="N1645" s="158">
        <v>2.4239999999999999</v>
      </c>
      <c r="O1645" s="158">
        <v>5.9654999999999996</v>
      </c>
      <c r="P1645" s="158">
        <v>6.7556000000000003</v>
      </c>
      <c r="Q1645" s="158">
        <v>8.3429000000000002</v>
      </c>
      <c r="R1645" s="158">
        <v>3.294</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44771</v>
      </c>
      <c r="E1646" s="158">
        <v>77.875900000000001</v>
      </c>
      <c r="F1646" s="158">
        <v>8.2508999999999997</v>
      </c>
      <c r="G1646" s="158">
        <v>35.442500000000003</v>
      </c>
      <c r="H1646" s="158">
        <v>18.822199999999999</v>
      </c>
      <c r="I1646" s="158">
        <v>11.871600000000001</v>
      </c>
      <c r="J1646" s="158">
        <v>17.1585</v>
      </c>
      <c r="K1646" s="158">
        <v>0.37169999999999997</v>
      </c>
      <c r="L1646" s="158">
        <v>-0.50680000000000003</v>
      </c>
      <c r="M1646" s="158">
        <v>-0.76519999999999999</v>
      </c>
      <c r="N1646" s="158">
        <v>1.3637999999999999</v>
      </c>
      <c r="O1646" s="158">
        <v>4.8845000000000001</v>
      </c>
      <c r="P1646" s="158">
        <v>5.6691000000000003</v>
      </c>
      <c r="Q1646" s="158">
        <v>9.0876999999999999</v>
      </c>
      <c r="R1646" s="158">
        <v>2.2385000000000002</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44771</v>
      </c>
      <c r="E1647" s="158">
        <v>60.688099999999999</v>
      </c>
      <c r="F1647" s="158">
        <v>55.717700000000001</v>
      </c>
      <c r="G1647" s="158">
        <v>40.389699999999998</v>
      </c>
      <c r="H1647" s="158">
        <v>24.247</v>
      </c>
      <c r="I1647" s="158">
        <v>18.025099999999998</v>
      </c>
      <c r="J1647" s="158">
        <v>12.6214</v>
      </c>
      <c r="K1647" s="158">
        <v>4.7792000000000003</v>
      </c>
      <c r="L1647" s="158">
        <v>3.1827999999999999</v>
      </c>
      <c r="M1647" s="158">
        <v>1.3718999999999999</v>
      </c>
      <c r="N1647" s="158">
        <v>2.5185</v>
      </c>
      <c r="O1647" s="158">
        <v>5.4156000000000004</v>
      </c>
      <c r="P1647" s="158">
        <v>6.2656000000000001</v>
      </c>
      <c r="Q1647" s="158">
        <v>8.9872999999999994</v>
      </c>
      <c r="R1647" s="158">
        <v>2.7618</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44771</v>
      </c>
      <c r="E1648" s="158">
        <v>54.8339</v>
      </c>
      <c r="F1648" s="158">
        <v>54.531199999999998</v>
      </c>
      <c r="G1648" s="158">
        <v>39.177</v>
      </c>
      <c r="H1648" s="158">
        <v>23.037600000000001</v>
      </c>
      <c r="I1648" s="158">
        <v>16.8155</v>
      </c>
      <c r="J1648" s="158">
        <v>11.4087</v>
      </c>
      <c r="K1648" s="158">
        <v>3.5667</v>
      </c>
      <c r="L1648" s="158">
        <v>1.9674</v>
      </c>
      <c r="M1648" s="158">
        <v>0.16500000000000001</v>
      </c>
      <c r="N1648" s="158">
        <v>1.2955000000000001</v>
      </c>
      <c r="O1648" s="158">
        <v>4.1543999999999999</v>
      </c>
      <c r="P1648" s="158">
        <v>4.9316000000000004</v>
      </c>
      <c r="Q1648" s="158">
        <v>7.9120999999999997</v>
      </c>
      <c r="R1648" s="158">
        <v>1.5478000000000001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44771</v>
      </c>
      <c r="E1649" s="158">
        <v>53.131100000000004</v>
      </c>
      <c r="F1649" s="158">
        <v>13.3323</v>
      </c>
      <c r="G1649" s="158">
        <v>16.2803</v>
      </c>
      <c r="H1649" s="158">
        <v>8.8475999999999999</v>
      </c>
      <c r="I1649" s="158">
        <v>8.2698999999999998</v>
      </c>
      <c r="J1649" s="158">
        <v>6.8948999999999998</v>
      </c>
      <c r="K1649" s="158">
        <v>2.4457</v>
      </c>
      <c r="L1649" s="158">
        <v>1.6017999999999999</v>
      </c>
      <c r="M1649" s="158">
        <v>1.7544999999999999</v>
      </c>
      <c r="N1649" s="158">
        <v>1.8809</v>
      </c>
      <c r="O1649" s="158">
        <v>5.5178000000000003</v>
      </c>
      <c r="P1649" s="158">
        <v>6.6505999999999998</v>
      </c>
      <c r="Q1649" s="158">
        <v>7.6825999999999999</v>
      </c>
      <c r="R1649" s="158">
        <v>2.9131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44771</v>
      </c>
      <c r="E1650" s="158">
        <v>49.2532</v>
      </c>
      <c r="F1650" s="158">
        <v>12.602499999999999</v>
      </c>
      <c r="G1650" s="158">
        <v>15.557600000000001</v>
      </c>
      <c r="H1650" s="158">
        <v>8.1219999999999999</v>
      </c>
      <c r="I1650" s="158">
        <v>7.5488999999999997</v>
      </c>
      <c r="J1650" s="158">
        <v>6.1672000000000002</v>
      </c>
      <c r="K1650" s="158">
        <v>1.7182999999999999</v>
      </c>
      <c r="L1650" s="158">
        <v>0.87480000000000002</v>
      </c>
      <c r="M1650" s="158">
        <v>1.0255000000000001</v>
      </c>
      <c r="N1650" s="158">
        <v>1.149</v>
      </c>
      <c r="O1650" s="158">
        <v>4.7763</v>
      </c>
      <c r="P1650" s="158">
        <v>5.8090999999999999</v>
      </c>
      <c r="Q1650" s="158">
        <v>7.2831000000000001</v>
      </c>
      <c r="R1650" s="158">
        <v>2.1749999999999998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44771</v>
      </c>
      <c r="E1652" s="158">
        <v>30.677299999999999</v>
      </c>
      <c r="F1652" s="158">
        <v>28.339300000000001</v>
      </c>
      <c r="G1652" s="158">
        <v>18.987100000000002</v>
      </c>
      <c r="H1652" s="158">
        <v>13.206200000000001</v>
      </c>
      <c r="I1652" s="158">
        <v>11.6267</v>
      </c>
      <c r="J1652" s="158">
        <v>11.0496</v>
      </c>
      <c r="K1652" s="158">
        <v>-0.75039999999999996</v>
      </c>
      <c r="L1652" s="158">
        <v>-0.64639999999999997</v>
      </c>
      <c r="M1652" s="158">
        <v>-0.73899999999999999</v>
      </c>
      <c r="N1652" s="158">
        <v>0.8236</v>
      </c>
      <c r="O1652" s="158">
        <v>4.6601999999999997</v>
      </c>
      <c r="P1652" s="158">
        <v>6.0133999999999999</v>
      </c>
      <c r="Q1652" s="158">
        <v>8.3718000000000004</v>
      </c>
      <c r="R1652" s="158">
        <v>1.363</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44771</v>
      </c>
      <c r="E1653" s="158">
        <v>33.768999999999998</v>
      </c>
      <c r="F1653" s="158">
        <v>29.315200000000001</v>
      </c>
      <c r="G1653" s="158">
        <v>19.956800000000001</v>
      </c>
      <c r="H1653" s="158">
        <v>14.182499999999999</v>
      </c>
      <c r="I1653" s="158">
        <v>12.598699999999999</v>
      </c>
      <c r="J1653" s="158">
        <v>12.018000000000001</v>
      </c>
      <c r="K1653" s="158">
        <v>0.20680000000000001</v>
      </c>
      <c r="L1653" s="158">
        <v>0.31109999999999999</v>
      </c>
      <c r="M1653" s="158">
        <v>0.21729999999999999</v>
      </c>
      <c r="N1653" s="158">
        <v>1.7942</v>
      </c>
      <c r="O1653" s="158">
        <v>5.6586999999999996</v>
      </c>
      <c r="P1653" s="158">
        <v>7.0422000000000002</v>
      </c>
      <c r="Q1653" s="158">
        <v>9.3209</v>
      </c>
      <c r="R1653" s="158">
        <v>2.3443999999999998</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44771</v>
      </c>
      <c r="E1654" s="158">
        <v>33.860199999999999</v>
      </c>
      <c r="F1654" s="158">
        <v>29.2362</v>
      </c>
      <c r="G1654" s="158">
        <v>19.939</v>
      </c>
      <c r="H1654" s="158">
        <v>14.1751</v>
      </c>
      <c r="I1654" s="158">
        <v>12.595700000000001</v>
      </c>
      <c r="J1654" s="158">
        <v>12.0183</v>
      </c>
      <c r="K1654" s="158">
        <v>0.20619999999999999</v>
      </c>
      <c r="L1654" s="158">
        <v>0.31080000000000002</v>
      </c>
      <c r="M1654" s="158">
        <v>0.21709999999999999</v>
      </c>
      <c r="N1654" s="158">
        <v>1.7942</v>
      </c>
      <c r="O1654" s="158">
        <v>5.6589</v>
      </c>
      <c r="P1654" s="158">
        <v>7.0429000000000004</v>
      </c>
      <c r="Q1654" s="158">
        <v>9.5787999999999993</v>
      </c>
      <c r="R1654" s="158">
        <v>2.3443999999999998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44771</v>
      </c>
      <c r="E1655" s="158">
        <v>24.678799999999999</v>
      </c>
      <c r="F1655" s="158">
        <v>24.271799999999999</v>
      </c>
      <c r="G1655" s="158">
        <v>23.462700000000002</v>
      </c>
      <c r="H1655" s="158">
        <v>15.3421</v>
      </c>
      <c r="I1655" s="158">
        <v>11.3104</v>
      </c>
      <c r="J1655" s="158">
        <v>9.8253000000000004</v>
      </c>
      <c r="K1655" s="158">
        <v>2.7195</v>
      </c>
      <c r="L1655" s="158">
        <v>1.2618</v>
      </c>
      <c r="M1655" s="158">
        <v>0.65490000000000004</v>
      </c>
      <c r="N1655" s="158">
        <v>1.9157999999999999</v>
      </c>
      <c r="O1655" s="158">
        <v>4.4714</v>
      </c>
      <c r="P1655" s="158">
        <v>5.6483999999999996</v>
      </c>
      <c r="Q1655" s="158">
        <v>6.7846000000000002</v>
      </c>
      <c r="R1655" s="158">
        <v>2.4923999999999999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44771</v>
      </c>
      <c r="E1656" s="158">
        <v>25.924600000000002</v>
      </c>
      <c r="F1656" s="158">
        <v>25.2193</v>
      </c>
      <c r="G1656" s="158">
        <v>24.405999999999999</v>
      </c>
      <c r="H1656" s="158">
        <v>16.2821</v>
      </c>
      <c r="I1656" s="158">
        <v>12.2662</v>
      </c>
      <c r="J1656" s="158">
        <v>10.780900000000001</v>
      </c>
      <c r="K1656" s="158">
        <v>3.6785999999999999</v>
      </c>
      <c r="L1656" s="158">
        <v>2.2696000000000001</v>
      </c>
      <c r="M1656" s="158">
        <v>1.7154</v>
      </c>
      <c r="N1656" s="158">
        <v>3.0099</v>
      </c>
      <c r="O1656" s="158">
        <v>5.4481999999999999</v>
      </c>
      <c r="P1656" s="158">
        <v>6.4653999999999998</v>
      </c>
      <c r="Q1656" s="158">
        <v>7.7515000000000001</v>
      </c>
      <c r="R1656" s="158">
        <v>3.6701999999999999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44771</v>
      </c>
      <c r="E1657" s="158">
        <v>54.683700000000002</v>
      </c>
      <c r="F1657" s="158">
        <v>10.9499</v>
      </c>
      <c r="G1657" s="158">
        <v>11.290800000000001</v>
      </c>
      <c r="H1657" s="158">
        <v>8.4238</v>
      </c>
      <c r="I1657" s="158">
        <v>7.2095000000000002</v>
      </c>
      <c r="J1657" s="158">
        <v>4.7172000000000001</v>
      </c>
      <c r="K1657" s="158">
        <v>2.8871000000000002</v>
      </c>
      <c r="L1657" s="158">
        <v>2.5316999999999998</v>
      </c>
      <c r="M1657" s="158">
        <v>2.3929</v>
      </c>
      <c r="N1657" s="158">
        <v>3.0531000000000001</v>
      </c>
      <c r="O1657" s="158">
        <v>6.2595999999999998</v>
      </c>
      <c r="P1657" s="158">
        <v>6.8544</v>
      </c>
      <c r="Q1657" s="158">
        <v>9.4055999999999997</v>
      </c>
      <c r="R1657" s="158">
        <v>3.4024000000000001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44771</v>
      </c>
      <c r="E1658" s="158">
        <v>52.361499999999999</v>
      </c>
      <c r="F1658" s="158">
        <v>10.459199999999999</v>
      </c>
      <c r="G1658" s="158">
        <v>10.814299999999999</v>
      </c>
      <c r="H1658" s="158">
        <v>7.9488000000000003</v>
      </c>
      <c r="I1658" s="158">
        <v>6.7291999999999996</v>
      </c>
      <c r="J1658" s="158">
        <v>4.2343000000000002</v>
      </c>
      <c r="K1658" s="158">
        <v>2.4058999999999999</v>
      </c>
      <c r="L1658" s="158">
        <v>2.0472000000000001</v>
      </c>
      <c r="M1658" s="158">
        <v>1.9060999999999999</v>
      </c>
      <c r="N1658" s="158">
        <v>2.5602</v>
      </c>
      <c r="O1658" s="158">
        <v>5.7609000000000004</v>
      </c>
      <c r="P1658" s="158">
        <v>6.3154000000000003</v>
      </c>
      <c r="Q1658" s="158">
        <v>7.9619</v>
      </c>
      <c r="R1658" s="158">
        <v>2.9062000000000001</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44771</v>
      </c>
      <c r="E1659" s="158">
        <v>68.615899999999996</v>
      </c>
      <c r="F1659" s="158">
        <v>46.924799999999998</v>
      </c>
      <c r="G1659" s="158">
        <v>41.598100000000002</v>
      </c>
      <c r="H1659" s="158">
        <v>28.745899999999999</v>
      </c>
      <c r="I1659" s="158">
        <v>20.441400000000002</v>
      </c>
      <c r="J1659" s="158">
        <v>10.8718</v>
      </c>
      <c r="K1659" s="158">
        <v>4.4714999999999998</v>
      </c>
      <c r="L1659" s="158">
        <v>3.3241999999999998</v>
      </c>
      <c r="M1659" s="158">
        <v>1.7882</v>
      </c>
      <c r="N1659" s="158">
        <v>2.5943000000000001</v>
      </c>
      <c r="O1659" s="158">
        <v>4.4196</v>
      </c>
      <c r="P1659" s="158">
        <v>5.3973000000000004</v>
      </c>
      <c r="Q1659" s="158">
        <v>8.1071000000000009</v>
      </c>
      <c r="R1659" s="158">
        <v>2.0659000000000001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44771</v>
      </c>
      <c r="E1660" s="158">
        <v>63.097099999999998</v>
      </c>
      <c r="F1660" s="158">
        <v>46.046700000000001</v>
      </c>
      <c r="G1660" s="158">
        <v>40.706000000000003</v>
      </c>
      <c r="H1660" s="158">
        <v>27.848600000000001</v>
      </c>
      <c r="I1660" s="158">
        <v>19.574300000000001</v>
      </c>
      <c r="J1660" s="158">
        <v>10.027900000000001</v>
      </c>
      <c r="K1660" s="158">
        <v>3.6227999999999998</v>
      </c>
      <c r="L1660" s="158">
        <v>2.3721000000000001</v>
      </c>
      <c r="M1660" s="158">
        <v>0.9163</v>
      </c>
      <c r="N1660" s="158">
        <v>1.7063999999999999</v>
      </c>
      <c r="O1660" s="158">
        <v>3.5973999999999999</v>
      </c>
      <c r="P1660" s="158">
        <v>4.4499000000000004</v>
      </c>
      <c r="Q1660" s="158">
        <v>8.3706999999999994</v>
      </c>
      <c r="R1660" s="158">
        <v>1.2031000000000001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44771</v>
      </c>
      <c r="E1661" s="158">
        <v>51.865000000000002</v>
      </c>
      <c r="F1661" s="158">
        <v>-10.201499999999999</v>
      </c>
      <c r="G1661" s="158">
        <v>7.5583</v>
      </c>
      <c r="H1661" s="158">
        <v>5.7065999999999999</v>
      </c>
      <c r="I1661" s="158">
        <v>4.8902000000000001</v>
      </c>
      <c r="J1661" s="158">
        <v>8.4825999999999997</v>
      </c>
      <c r="K1661" s="158">
        <v>1.0724</v>
      </c>
      <c r="L1661" s="158">
        <v>0.91520000000000001</v>
      </c>
      <c r="M1661" s="158">
        <v>0.37380000000000002</v>
      </c>
      <c r="N1661" s="158">
        <v>1.8521000000000001</v>
      </c>
      <c r="O1661" s="158">
        <v>4.7622999999999998</v>
      </c>
      <c r="P1661" s="158">
        <v>5.8939000000000004</v>
      </c>
      <c r="Q1661" s="158">
        <v>8.4558</v>
      </c>
      <c r="R1661" s="158">
        <v>1.9436</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44771</v>
      </c>
      <c r="E1662" s="158">
        <v>50.484299999999998</v>
      </c>
      <c r="F1662" s="158">
        <v>-10.408200000000001</v>
      </c>
      <c r="G1662" s="158">
        <v>7.3067000000000002</v>
      </c>
      <c r="H1662" s="158">
        <v>5.4488000000000003</v>
      </c>
      <c r="I1662" s="158">
        <v>4.625</v>
      </c>
      <c r="J1662" s="158">
        <v>8.2128999999999994</v>
      </c>
      <c r="K1662" s="158">
        <v>0.79690000000000005</v>
      </c>
      <c r="L1662" s="158">
        <v>0.63680000000000003</v>
      </c>
      <c r="M1662" s="158">
        <v>9.5100000000000004E-2</v>
      </c>
      <c r="N1662" s="158">
        <v>1.5687</v>
      </c>
      <c r="O1662" s="158">
        <v>4.4551999999999996</v>
      </c>
      <c r="P1662" s="158">
        <v>5.5983999999999998</v>
      </c>
      <c r="Q1662" s="158">
        <v>8.2050999999999998</v>
      </c>
      <c r="R1662" s="158">
        <v>1.6516999999999999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32.877057446808514</v>
      </c>
      <c r="G1663" s="160">
        <v>30.790240425531916</v>
      </c>
      <c r="H1663" s="160">
        <v>18.603682978723402</v>
      </c>
      <c r="I1663" s="160">
        <v>14.653268085106385</v>
      </c>
      <c r="J1663" s="160">
        <v>13.172429787234044</v>
      </c>
      <c r="K1663" s="160">
        <v>2.2475574468085111</v>
      </c>
      <c r="L1663" s="160">
        <v>1.3357297872340423</v>
      </c>
      <c r="M1663" s="160">
        <v>0.88209574468085128</v>
      </c>
      <c r="N1663" s="160">
        <v>2.1450425531914901</v>
      </c>
      <c r="O1663" s="160">
        <v>5.1901883720930222</v>
      </c>
      <c r="P1663" s="160">
        <v>5.9488767441860464</v>
      </c>
      <c r="Q1663" s="160">
        <v>7.7019191489361729</v>
      </c>
      <c r="R1663" s="160">
        <v>2.5532837209302324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35.319499999999998</v>
      </c>
      <c r="G1664" s="160">
        <v>32.434399999999997</v>
      </c>
      <c r="H1664" s="160">
        <v>18.822199999999999</v>
      </c>
      <c r="I1664" s="160">
        <v>14.5146</v>
      </c>
      <c r="J1664" s="160">
        <v>13.6119</v>
      </c>
      <c r="K1664" s="160">
        <v>2.3845000000000001</v>
      </c>
      <c r="L1664" s="160">
        <v>1.2162999999999999</v>
      </c>
      <c r="M1664" s="160">
        <v>0.9163</v>
      </c>
      <c r="N1664" s="160">
        <v>2.2073999999999998</v>
      </c>
      <c r="O1664" s="160">
        <v>5.3746999999999998</v>
      </c>
      <c r="P1664" s="160">
        <v>6.1188000000000002</v>
      </c>
      <c r="Q1664" s="160">
        <v>8.1071000000000009</v>
      </c>
      <c r="R1664" s="160">
        <v>2.4573</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44771</v>
      </c>
      <c r="E1667" s="158">
        <v>38.591500000000003</v>
      </c>
      <c r="F1667" s="158">
        <v>18.452500000000001</v>
      </c>
      <c r="G1667" s="158">
        <v>14.709300000000001</v>
      </c>
      <c r="H1667" s="158">
        <v>11.415100000000001</v>
      </c>
      <c r="I1667" s="158">
        <v>7.6496000000000004</v>
      </c>
      <c r="J1667" s="158">
        <v>12.9038</v>
      </c>
      <c r="K1667" s="158">
        <v>3.2016</v>
      </c>
      <c r="L1667" s="158">
        <v>3.4255</v>
      </c>
      <c r="M1667" s="158">
        <v>3.2328000000000001</v>
      </c>
      <c r="N1667" s="158">
        <v>3.4773999999999998</v>
      </c>
      <c r="O1667" s="158">
        <v>6.4954999999999998</v>
      </c>
      <c r="P1667" s="158">
        <v>6.6269</v>
      </c>
      <c r="Q1667" s="158">
        <v>7.2728999999999999</v>
      </c>
      <c r="R1667" s="158">
        <v>4.8780000000000001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44771</v>
      </c>
      <c r="E1668" s="158">
        <v>40.959699999999998</v>
      </c>
      <c r="F1668" s="158">
        <v>19.1691</v>
      </c>
      <c r="G1668" s="158">
        <v>15.4359</v>
      </c>
      <c r="H1668" s="158">
        <v>12.1219</v>
      </c>
      <c r="I1668" s="158">
        <v>8.3651</v>
      </c>
      <c r="J1668" s="158">
        <v>13.627700000000001</v>
      </c>
      <c r="K1668" s="158">
        <v>3.9226999999999999</v>
      </c>
      <c r="L1668" s="158">
        <v>4.1536</v>
      </c>
      <c r="M1668" s="158">
        <v>3.9622000000000002</v>
      </c>
      <c r="N1668" s="158">
        <v>4.2118000000000002</v>
      </c>
      <c r="O1668" s="158">
        <v>7.2385000000000002</v>
      </c>
      <c r="P1668" s="158">
        <v>7.3517000000000001</v>
      </c>
      <c r="Q1668" s="158">
        <v>8.8354999999999997</v>
      </c>
      <c r="R1668" s="158">
        <v>5.6082000000000001</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44771</v>
      </c>
      <c r="E1669" s="158">
        <v>26.856300000000001</v>
      </c>
      <c r="F1669" s="158">
        <v>20.669799999999999</v>
      </c>
      <c r="G1669" s="158">
        <v>12.834199999999999</v>
      </c>
      <c r="H1669" s="158">
        <v>9.2582000000000004</v>
      </c>
      <c r="I1669" s="158">
        <v>6.5888</v>
      </c>
      <c r="J1669" s="158">
        <v>9.4780999999999995</v>
      </c>
      <c r="K1669" s="158">
        <v>2.7458</v>
      </c>
      <c r="L1669" s="158">
        <v>3.1615000000000002</v>
      </c>
      <c r="M1669" s="158">
        <v>3.3454999999999999</v>
      </c>
      <c r="N1669" s="158">
        <v>3.6867000000000001</v>
      </c>
      <c r="O1669" s="158">
        <v>6.9397000000000002</v>
      </c>
      <c r="P1669" s="158">
        <v>7.2363</v>
      </c>
      <c r="Q1669" s="158">
        <v>8.2905999999999995</v>
      </c>
      <c r="R1669" s="158">
        <v>4.5804</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44771</v>
      </c>
      <c r="E1670" s="158">
        <v>25.036100000000001</v>
      </c>
      <c r="F1670" s="158">
        <v>19.984100000000002</v>
      </c>
      <c r="G1670" s="158">
        <v>12.161300000000001</v>
      </c>
      <c r="H1670" s="158">
        <v>8.5739999999999998</v>
      </c>
      <c r="I1670" s="158">
        <v>5.9074</v>
      </c>
      <c r="J1670" s="158">
        <v>8.7910000000000004</v>
      </c>
      <c r="K1670" s="158">
        <v>2.0611999999999999</v>
      </c>
      <c r="L1670" s="158">
        <v>2.5061</v>
      </c>
      <c r="M1670" s="158">
        <v>2.6695000000000002</v>
      </c>
      <c r="N1670" s="158">
        <v>2.9962</v>
      </c>
      <c r="O1670" s="158">
        <v>6.2226999999999997</v>
      </c>
      <c r="P1670" s="158">
        <v>6.5190000000000001</v>
      </c>
      <c r="Q1670" s="158">
        <v>7.6033999999999997</v>
      </c>
      <c r="R1670" s="158">
        <v>3.8704000000000001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44771</v>
      </c>
      <c r="E1671" s="158">
        <v>21.812100000000001</v>
      </c>
      <c r="F1671" s="158">
        <v>24.447800000000001</v>
      </c>
      <c r="G1671" s="158">
        <v>17.54</v>
      </c>
      <c r="H1671" s="158">
        <v>11.812099999999999</v>
      </c>
      <c r="I1671" s="158">
        <v>9.1881000000000004</v>
      </c>
      <c r="J1671" s="158">
        <v>8.0065000000000008</v>
      </c>
      <c r="K1671" s="158">
        <v>2.4216000000000002</v>
      </c>
      <c r="L1671" s="158">
        <v>32.815600000000003</v>
      </c>
      <c r="M1671" s="158">
        <v>22.889500000000002</v>
      </c>
      <c r="N1671" s="158">
        <v>17.787400000000002</v>
      </c>
      <c r="O1671" s="158">
        <v>4.3506999999999998</v>
      </c>
      <c r="P1671" s="158">
        <v>2.5847000000000002</v>
      </c>
      <c r="Q1671" s="158">
        <v>5.9503000000000004</v>
      </c>
      <c r="R1671" s="158">
        <v>11.047000000000001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44771</v>
      </c>
      <c r="E1672" s="158">
        <v>20.366499999999998</v>
      </c>
      <c r="F1672" s="158">
        <v>24.2102</v>
      </c>
      <c r="G1672" s="158">
        <v>17.3489</v>
      </c>
      <c r="H1672" s="158">
        <v>11.5722</v>
      </c>
      <c r="I1672" s="158">
        <v>8.9400999999999993</v>
      </c>
      <c r="J1672" s="158">
        <v>7.7614999999999998</v>
      </c>
      <c r="K1672" s="158">
        <v>2.1821000000000002</v>
      </c>
      <c r="L1672" s="158">
        <v>32.5184</v>
      </c>
      <c r="M1672" s="158">
        <v>22.581399999999999</v>
      </c>
      <c r="N1672" s="158">
        <v>17.4742</v>
      </c>
      <c r="O1672" s="158">
        <v>3.8935</v>
      </c>
      <c r="P1672" s="158">
        <v>2.0606</v>
      </c>
      <c r="Q1672" s="158">
        <v>5.3616000000000001</v>
      </c>
      <c r="R1672" s="158">
        <v>10.626899999999999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44771</v>
      </c>
      <c r="E1673" s="158">
        <v>25.2684</v>
      </c>
      <c r="F1673" s="158">
        <v>19.6557</v>
      </c>
      <c r="G1673" s="158">
        <v>12.338800000000001</v>
      </c>
      <c r="H1673" s="158">
        <v>8.8676999999999992</v>
      </c>
      <c r="I1673" s="158">
        <v>6.6928000000000001</v>
      </c>
      <c r="J1673" s="158">
        <v>10.176600000000001</v>
      </c>
      <c r="K1673" s="158">
        <v>0.97219999999999995</v>
      </c>
      <c r="L1673" s="158">
        <v>1.7905</v>
      </c>
      <c r="M1673" s="158">
        <v>2.4154</v>
      </c>
      <c r="N1673" s="158">
        <v>2.9098999999999999</v>
      </c>
      <c r="O1673" s="158">
        <v>5.7904</v>
      </c>
      <c r="P1673" s="158">
        <v>6.7727000000000004</v>
      </c>
      <c r="Q1673" s="158">
        <v>8.0958000000000006</v>
      </c>
      <c r="R1673" s="158">
        <v>4.1787000000000001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44771</v>
      </c>
      <c r="E1674" s="158">
        <v>23.744</v>
      </c>
      <c r="F1674" s="158">
        <v>19.0716</v>
      </c>
      <c r="G1674" s="158">
        <v>11.642799999999999</v>
      </c>
      <c r="H1674" s="158">
        <v>8.1821000000000002</v>
      </c>
      <c r="I1674" s="158">
        <v>6.02</v>
      </c>
      <c r="J1674" s="158">
        <v>9.4968000000000004</v>
      </c>
      <c r="K1674" s="158">
        <v>0.29409999999999997</v>
      </c>
      <c r="L1674" s="158">
        <v>1.1049</v>
      </c>
      <c r="M1674" s="158">
        <v>1.7246999999999999</v>
      </c>
      <c r="N1674" s="158">
        <v>2.2082999999999999</v>
      </c>
      <c r="O1674" s="158">
        <v>5.0406000000000004</v>
      </c>
      <c r="P1674" s="158">
        <v>6.0285000000000002</v>
      </c>
      <c r="Q1674" s="158">
        <v>7.4160000000000004</v>
      </c>
      <c r="R1674" s="158">
        <v>3.4302000000000001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44771</v>
      </c>
      <c r="E1677" s="158">
        <v>22.5183</v>
      </c>
      <c r="F1677" s="158">
        <v>20.434799999999999</v>
      </c>
      <c r="G1677" s="158">
        <v>14.0641</v>
      </c>
      <c r="H1677" s="158">
        <v>8.1403999999999996</v>
      </c>
      <c r="I1677" s="158">
        <v>7.4192999999999998</v>
      </c>
      <c r="J1677" s="158">
        <v>8.4710999999999999</v>
      </c>
      <c r="K1677" s="158">
        <v>2.0283000000000002</v>
      </c>
      <c r="L1677" s="158">
        <v>2.3153000000000001</v>
      </c>
      <c r="M1677" s="158">
        <v>2.5577000000000001</v>
      </c>
      <c r="N1677" s="158">
        <v>2.6953</v>
      </c>
      <c r="O1677" s="158">
        <v>5.9164000000000003</v>
      </c>
      <c r="P1677" s="158">
        <v>6.3620000000000001</v>
      </c>
      <c r="Q1677" s="158">
        <v>7.2756999999999996</v>
      </c>
      <c r="R1677" s="158">
        <v>3.6989000000000001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44771</v>
      </c>
      <c r="E1678" s="158">
        <v>21.009799999999998</v>
      </c>
      <c r="F1678" s="158">
        <v>19.815799999999999</v>
      </c>
      <c r="G1678" s="158">
        <v>13.507899999999999</v>
      </c>
      <c r="H1678" s="158">
        <v>7.5556999999999999</v>
      </c>
      <c r="I1678" s="158">
        <v>6.8179999999999996</v>
      </c>
      <c r="J1678" s="158">
        <v>7.8682999999999996</v>
      </c>
      <c r="K1678" s="158">
        <v>1.4254</v>
      </c>
      <c r="L1678" s="158">
        <v>1.7203999999999999</v>
      </c>
      <c r="M1678" s="158">
        <v>1.9636</v>
      </c>
      <c r="N1678" s="158">
        <v>2.0815000000000001</v>
      </c>
      <c r="O1678" s="158">
        <v>5.2450000000000001</v>
      </c>
      <c r="P1678" s="158">
        <v>5.6475</v>
      </c>
      <c r="Q1678" s="158">
        <v>6.8102</v>
      </c>
      <c r="R1678" s="158">
        <v>3.0638999999999998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44771</v>
      </c>
      <c r="E1679" s="158">
        <v>40.718400000000003</v>
      </c>
      <c r="F1679" s="158">
        <v>25.744800000000001</v>
      </c>
      <c r="G1679" s="158">
        <v>14.059799999999999</v>
      </c>
      <c r="H1679" s="158">
        <v>9.0693999999999999</v>
      </c>
      <c r="I1679" s="158">
        <v>7.2361000000000004</v>
      </c>
      <c r="J1679" s="158">
        <v>8.7910000000000004</v>
      </c>
      <c r="K1679" s="158">
        <v>2.1579999999999999</v>
      </c>
      <c r="L1679" s="158">
        <v>2.5387</v>
      </c>
      <c r="M1679" s="158">
        <v>2.7082000000000002</v>
      </c>
      <c r="N1679" s="158">
        <v>2.8188</v>
      </c>
      <c r="O1679" s="158">
        <v>6.2889999999999997</v>
      </c>
      <c r="P1679" s="158">
        <v>6.5953999999999997</v>
      </c>
      <c r="Q1679" s="158">
        <v>7.9535999999999998</v>
      </c>
      <c r="R1679" s="158">
        <v>3.9315000000000002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44771</v>
      </c>
      <c r="E1680" s="158">
        <v>38.1556</v>
      </c>
      <c r="F1680" s="158">
        <v>25.176200000000001</v>
      </c>
      <c r="G1680" s="158">
        <v>13.4712</v>
      </c>
      <c r="H1680" s="158">
        <v>8.4454999999999991</v>
      </c>
      <c r="I1680" s="158">
        <v>6.6036000000000001</v>
      </c>
      <c r="J1680" s="158">
        <v>8.1568000000000005</v>
      </c>
      <c r="K1680" s="158">
        <v>1.5587</v>
      </c>
      <c r="L1680" s="158">
        <v>1.9236</v>
      </c>
      <c r="M1680" s="158">
        <v>2.089</v>
      </c>
      <c r="N1680" s="158">
        <v>2.1916000000000002</v>
      </c>
      <c r="O1680" s="158">
        <v>5.6074999999999999</v>
      </c>
      <c r="P1680" s="158">
        <v>5.8666999999999998</v>
      </c>
      <c r="Q1680" s="158">
        <v>6.9611000000000001</v>
      </c>
      <c r="R1680" s="158">
        <v>3.2827000000000002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44771</v>
      </c>
      <c r="E1684" s="158">
        <v>91.073800000000006</v>
      </c>
      <c r="F1684" s="158">
        <v>10.7439</v>
      </c>
      <c r="G1684" s="158">
        <v>10.7502</v>
      </c>
      <c r="H1684" s="158">
        <v>10.7629</v>
      </c>
      <c r="I1684" s="158">
        <v>10.7881</v>
      </c>
      <c r="J1684" s="158">
        <v>10.8391</v>
      </c>
      <c r="K1684" s="158">
        <v>11.0395</v>
      </c>
      <c r="L1684" s="158"/>
      <c r="M1684" s="158"/>
      <c r="N1684" s="158"/>
      <c r="O1684" s="158"/>
      <c r="P1684" s="158"/>
      <c r="Q1684" s="158">
        <v>11.236800000000001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44771</v>
      </c>
      <c r="E1685" s="158">
        <v>96.186099999999996</v>
      </c>
      <c r="F1685" s="158">
        <v>10.7422</v>
      </c>
      <c r="G1685" s="158">
        <v>10.761200000000001</v>
      </c>
      <c r="H1685" s="158">
        <v>10.7667</v>
      </c>
      <c r="I1685" s="158">
        <v>10.789</v>
      </c>
      <c r="J1685" s="158">
        <v>10.8399</v>
      </c>
      <c r="K1685" s="158">
        <v>11.0398</v>
      </c>
      <c r="L1685" s="158"/>
      <c r="M1685" s="158"/>
      <c r="N1685" s="158"/>
      <c r="O1685" s="158"/>
      <c r="P1685" s="158"/>
      <c r="Q1685" s="158">
        <v>11.237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44771</v>
      </c>
      <c r="E1688" s="158">
        <v>4747.7086345381504</v>
      </c>
      <c r="F1688" s="158">
        <v>-44.593299999999999</v>
      </c>
      <c r="G1688" s="158">
        <v>-20.985600000000002</v>
      </c>
      <c r="H1688" s="158">
        <v>-3.3260000000000001</v>
      </c>
      <c r="I1688" s="158">
        <v>1.6891</v>
      </c>
      <c r="J1688" s="158">
        <v>8.0435999999999996</v>
      </c>
      <c r="K1688" s="158">
        <v>2.0068000000000001</v>
      </c>
      <c r="L1688" s="158">
        <v>12.813599999999999</v>
      </c>
      <c r="M1688" s="158">
        <v>10.538399999999999</v>
      </c>
      <c r="N1688" s="158">
        <v>18.796199999999999</v>
      </c>
      <c r="O1688" s="158">
        <v>5.2483000000000004</v>
      </c>
      <c r="P1688" s="158">
        <v>6.1525999999999996</v>
      </c>
      <c r="Q1688" s="158">
        <v>7.8928000000000003</v>
      </c>
      <c r="R1688" s="158">
        <v>11.9979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44771</v>
      </c>
      <c r="E1689" s="158">
        <v>4746.4043000000001</v>
      </c>
      <c r="F1689" s="158">
        <v>-44.592199999999998</v>
      </c>
      <c r="G1689" s="158">
        <v>-20.985199999999999</v>
      </c>
      <c r="H1689" s="158">
        <v>-3.3258999999999999</v>
      </c>
      <c r="I1689" s="158">
        <v>1.6891</v>
      </c>
      <c r="J1689" s="158">
        <v>8.0435999999999996</v>
      </c>
      <c r="K1689" s="158">
        <v>2.0068000000000001</v>
      </c>
      <c r="L1689" s="158">
        <v>0.60580000000000001</v>
      </c>
      <c r="M1689" s="158">
        <v>2.2856999999999998</v>
      </c>
      <c r="N1689" s="158">
        <v>11.9992</v>
      </c>
      <c r="O1689" s="158">
        <v>3.6032000000000002</v>
      </c>
      <c r="P1689" s="158">
        <v>5.4690000000000003</v>
      </c>
      <c r="Q1689" s="158">
        <v>7.8398000000000003</v>
      </c>
      <c r="R1689" s="158">
        <v>8.9754000000000005</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44771</v>
      </c>
      <c r="E1690" s="158">
        <v>25.776700000000002</v>
      </c>
      <c r="F1690" s="158">
        <v>18.700900000000001</v>
      </c>
      <c r="G1690" s="158">
        <v>11.811500000000001</v>
      </c>
      <c r="H1690" s="158">
        <v>7.7793999999999999</v>
      </c>
      <c r="I1690" s="158">
        <v>6.9671000000000003</v>
      </c>
      <c r="J1690" s="158">
        <v>8.8477999999999994</v>
      </c>
      <c r="K1690" s="158">
        <v>1.9325000000000001</v>
      </c>
      <c r="L1690" s="158">
        <v>2.2048000000000001</v>
      </c>
      <c r="M1690" s="158">
        <v>2.3035999999999999</v>
      </c>
      <c r="N1690" s="158">
        <v>2.7902</v>
      </c>
      <c r="O1690" s="158">
        <v>6.5885999999999996</v>
      </c>
      <c r="P1690" s="158">
        <v>6.8860999999999999</v>
      </c>
      <c r="Q1690" s="158">
        <v>8.1388999999999996</v>
      </c>
      <c r="R1690" s="158">
        <v>4.1275000000000004</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44771</v>
      </c>
      <c r="E1691" s="158">
        <v>26.340699999999998</v>
      </c>
      <c r="F1691" s="158">
        <v>19.1325</v>
      </c>
      <c r="G1691" s="158">
        <v>12.252599999999999</v>
      </c>
      <c r="H1691" s="158">
        <v>8.2280999999999995</v>
      </c>
      <c r="I1691" s="158">
        <v>7.4245999999999999</v>
      </c>
      <c r="J1691" s="158">
        <v>9.3039000000000005</v>
      </c>
      <c r="K1691" s="158">
        <v>2.3881000000000001</v>
      </c>
      <c r="L1691" s="158">
        <v>2.6326999999999998</v>
      </c>
      <c r="M1691" s="158">
        <v>2.7517</v>
      </c>
      <c r="N1691" s="158">
        <v>3.2673000000000001</v>
      </c>
      <c r="O1691" s="158">
        <v>7.0124000000000004</v>
      </c>
      <c r="P1691" s="158">
        <v>7.2050999999999998</v>
      </c>
      <c r="Q1691" s="158">
        <v>8.1403999999999996</v>
      </c>
      <c r="R1691" s="158">
        <v>4.6361999999999997</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44771</v>
      </c>
      <c r="E1692" s="158">
        <v>32.2012</v>
      </c>
      <c r="F1692" s="158">
        <v>13.606999999999999</v>
      </c>
      <c r="G1692" s="158">
        <v>8.3937000000000008</v>
      </c>
      <c r="H1692" s="158">
        <v>6.3391000000000002</v>
      </c>
      <c r="I1692" s="158">
        <v>4.6150000000000002</v>
      </c>
      <c r="J1692" s="158">
        <v>6.8851000000000004</v>
      </c>
      <c r="K1692" s="158">
        <v>0.1221</v>
      </c>
      <c r="L1692" s="158">
        <v>1.1462000000000001</v>
      </c>
      <c r="M1692" s="158">
        <v>1.7034</v>
      </c>
      <c r="N1692" s="158">
        <v>1.9802999999999999</v>
      </c>
      <c r="O1692" s="158">
        <v>4.1703999999999999</v>
      </c>
      <c r="P1692" s="158">
        <v>3.1284000000000001</v>
      </c>
      <c r="Q1692" s="158">
        <v>6.133</v>
      </c>
      <c r="R1692" s="158">
        <v>2.9236</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44771</v>
      </c>
      <c r="E1693" s="158">
        <v>35.0749</v>
      </c>
      <c r="F1693" s="158">
        <v>14.053900000000001</v>
      </c>
      <c r="G1693" s="158">
        <v>8.9213000000000005</v>
      </c>
      <c r="H1693" s="158">
        <v>6.8772000000000002</v>
      </c>
      <c r="I1693" s="158">
        <v>5.1612999999999998</v>
      </c>
      <c r="J1693" s="158">
        <v>7.4371</v>
      </c>
      <c r="K1693" s="158">
        <v>0.6552</v>
      </c>
      <c r="L1693" s="158">
        <v>1.6755</v>
      </c>
      <c r="M1693" s="158">
        <v>2.2374000000000001</v>
      </c>
      <c r="N1693" s="158">
        <v>2.6421999999999999</v>
      </c>
      <c r="O1693" s="158">
        <v>5.0949</v>
      </c>
      <c r="P1693" s="158">
        <v>4.0683999999999996</v>
      </c>
      <c r="Q1693" s="158">
        <v>6.4645000000000001</v>
      </c>
      <c r="R1693" s="158">
        <v>3.7936000000000001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44771</v>
      </c>
      <c r="E1694" s="158">
        <v>48.297499999999999</v>
      </c>
      <c r="F1694" s="158">
        <v>20.113600000000002</v>
      </c>
      <c r="G1694" s="158">
        <v>22.512</v>
      </c>
      <c r="H1694" s="158">
        <v>13.3024</v>
      </c>
      <c r="I1694" s="158">
        <v>10.101000000000001</v>
      </c>
      <c r="J1694" s="158">
        <v>13.7081</v>
      </c>
      <c r="K1694" s="158">
        <v>3.9348000000000001</v>
      </c>
      <c r="L1694" s="158">
        <v>3.7042000000000002</v>
      </c>
      <c r="M1694" s="158">
        <v>2.8652000000000002</v>
      </c>
      <c r="N1694" s="158">
        <v>3.4979</v>
      </c>
      <c r="O1694" s="158">
        <v>6.6144999999999996</v>
      </c>
      <c r="P1694" s="158">
        <v>6.5427</v>
      </c>
      <c r="Q1694" s="158">
        <v>7.8758999999999997</v>
      </c>
      <c r="R1694" s="158">
        <v>4.351</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44771</v>
      </c>
      <c r="E1695" s="158">
        <v>51.718000000000004</v>
      </c>
      <c r="F1695" s="158">
        <v>20.831499999999998</v>
      </c>
      <c r="G1695" s="158">
        <v>23.2636</v>
      </c>
      <c r="H1695" s="158">
        <v>14.052</v>
      </c>
      <c r="I1695" s="158">
        <v>10.8531</v>
      </c>
      <c r="J1695" s="158">
        <v>14.468500000000001</v>
      </c>
      <c r="K1695" s="158">
        <v>4.6959999999999997</v>
      </c>
      <c r="L1695" s="158">
        <v>4.4752999999999998</v>
      </c>
      <c r="M1695" s="158">
        <v>3.6408</v>
      </c>
      <c r="N1695" s="158">
        <v>4.2853000000000003</v>
      </c>
      <c r="O1695" s="158">
        <v>7.423</v>
      </c>
      <c r="P1695" s="158">
        <v>7.3841000000000001</v>
      </c>
      <c r="Q1695" s="158">
        <v>8.6142000000000003</v>
      </c>
      <c r="R1695" s="158">
        <v>5.1456</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44771</v>
      </c>
      <c r="E1696" s="158">
        <v>22.462599999999998</v>
      </c>
      <c r="F1696" s="158">
        <v>22.763100000000001</v>
      </c>
      <c r="G1696" s="158">
        <v>21.921700000000001</v>
      </c>
      <c r="H1696" s="158">
        <v>10.9331</v>
      </c>
      <c r="I1696" s="158">
        <v>7.4378000000000002</v>
      </c>
      <c r="J1696" s="158">
        <v>9.6356999999999999</v>
      </c>
      <c r="K1696" s="158">
        <v>1.1227</v>
      </c>
      <c r="L1696" s="158">
        <v>1.4433</v>
      </c>
      <c r="M1696" s="158">
        <v>1.756</v>
      </c>
      <c r="N1696" s="158">
        <v>10.774900000000001</v>
      </c>
      <c r="O1696" s="158">
        <v>7.4032</v>
      </c>
      <c r="P1696" s="158">
        <v>6.1045999999999996</v>
      </c>
      <c r="Q1696" s="158">
        <v>7.3844000000000003</v>
      </c>
      <c r="R1696" s="158">
        <v>7.7952000000000004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44771</v>
      </c>
      <c r="E1697" s="158">
        <v>24.190899999999999</v>
      </c>
      <c r="F1697" s="158">
        <v>23.250800000000002</v>
      </c>
      <c r="G1697" s="158">
        <v>22.321300000000001</v>
      </c>
      <c r="H1697" s="158">
        <v>11.3841</v>
      </c>
      <c r="I1697" s="158">
        <v>7.9020999999999999</v>
      </c>
      <c r="J1697" s="158">
        <v>10.101800000000001</v>
      </c>
      <c r="K1697" s="158">
        <v>1.5931</v>
      </c>
      <c r="L1697" s="158">
        <v>1.9166000000000001</v>
      </c>
      <c r="M1697" s="158">
        <v>2.2319</v>
      </c>
      <c r="N1697" s="158">
        <v>11.293100000000001</v>
      </c>
      <c r="O1697" s="158">
        <v>7.9672000000000001</v>
      </c>
      <c r="P1697" s="158">
        <v>6.8944000000000001</v>
      </c>
      <c r="Q1697" s="158">
        <v>7.8326000000000002</v>
      </c>
      <c r="R1697" s="158">
        <v>8.2718000000000007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44771</v>
      </c>
      <c r="E1698" s="158">
        <v>49.075299999999999</v>
      </c>
      <c r="F1698" s="158">
        <v>28.657</v>
      </c>
      <c r="G1698" s="158">
        <v>27.407</v>
      </c>
      <c r="H1698" s="158">
        <v>12.429</v>
      </c>
      <c r="I1698" s="158">
        <v>13.4245</v>
      </c>
      <c r="J1698" s="158">
        <v>12.5007</v>
      </c>
      <c r="K1698" s="158">
        <v>2.3271999999999999</v>
      </c>
      <c r="L1698" s="158">
        <v>2.2509000000000001</v>
      </c>
      <c r="M1698" s="158">
        <v>2.4607000000000001</v>
      </c>
      <c r="N1698" s="158">
        <v>2.8468</v>
      </c>
      <c r="O1698" s="158">
        <v>6.3781999999999996</v>
      </c>
      <c r="P1698" s="158">
        <v>6.8140000000000001</v>
      </c>
      <c r="Q1698" s="158">
        <v>7.9569999999999999</v>
      </c>
      <c r="R1698" s="158">
        <v>3.8778000000000001</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44771</v>
      </c>
      <c r="E1699" s="158">
        <v>46.474299999999999</v>
      </c>
      <c r="F1699" s="158">
        <v>28.138300000000001</v>
      </c>
      <c r="G1699" s="158">
        <v>26.9194</v>
      </c>
      <c r="H1699" s="158">
        <v>11.953900000000001</v>
      </c>
      <c r="I1699" s="158">
        <v>12.9499</v>
      </c>
      <c r="J1699" s="158">
        <v>12.018700000000001</v>
      </c>
      <c r="K1699" s="158">
        <v>1.8485</v>
      </c>
      <c r="L1699" s="158">
        <v>1.76</v>
      </c>
      <c r="M1699" s="158">
        <v>1.9678</v>
      </c>
      <c r="N1699" s="158">
        <v>2.3483000000000001</v>
      </c>
      <c r="O1699" s="158">
        <v>5.8474000000000004</v>
      </c>
      <c r="P1699" s="158">
        <v>6.2858000000000001</v>
      </c>
      <c r="Q1699" s="158">
        <v>7.359</v>
      </c>
      <c r="R1699" s="158">
        <v>3.3660000000000001</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44771</v>
      </c>
      <c r="E1700" s="158">
        <v>1930.8735999999999</v>
      </c>
      <c r="F1700" s="158">
        <v>23.5442</v>
      </c>
      <c r="G1700" s="158">
        <v>19.960599999999999</v>
      </c>
      <c r="H1700" s="158">
        <v>11.246</v>
      </c>
      <c r="I1700" s="158">
        <v>10.176600000000001</v>
      </c>
      <c r="J1700" s="158">
        <v>11.438800000000001</v>
      </c>
      <c r="K1700" s="158">
        <v>1.2907999999999999</v>
      </c>
      <c r="L1700" s="158">
        <v>1.8651</v>
      </c>
      <c r="M1700" s="158">
        <v>2.0175000000000001</v>
      </c>
      <c r="N1700" s="158">
        <v>2.6444999999999999</v>
      </c>
      <c r="O1700" s="158">
        <v>4.0716000000000001</v>
      </c>
      <c r="P1700" s="158">
        <v>5.8266</v>
      </c>
      <c r="Q1700" s="158">
        <v>7.6687000000000003</v>
      </c>
      <c r="R1700" s="158">
        <v>3.6846999999999999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44771</v>
      </c>
      <c r="E1701" s="158">
        <v>1736.4761000000001</v>
      </c>
      <c r="F1701" s="158">
        <v>22.245999999999999</v>
      </c>
      <c r="G1701" s="158">
        <v>18.659600000000001</v>
      </c>
      <c r="H1701" s="158">
        <v>9.9431999999999992</v>
      </c>
      <c r="I1701" s="158">
        <v>8.8717000000000006</v>
      </c>
      <c r="J1701" s="158">
        <v>10.1272</v>
      </c>
      <c r="K1701" s="158">
        <v>-1.12E-2</v>
      </c>
      <c r="L1701" s="158">
        <v>0.55720000000000003</v>
      </c>
      <c r="M1701" s="158">
        <v>0.70409999999999995</v>
      </c>
      <c r="N1701" s="158">
        <v>1.3185</v>
      </c>
      <c r="O1701" s="158">
        <v>2.7738</v>
      </c>
      <c r="P1701" s="158">
        <v>4.5803000000000003</v>
      </c>
      <c r="Q1701" s="158">
        <v>6.4122000000000003</v>
      </c>
      <c r="R1701" s="158">
        <v>2.331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44771</v>
      </c>
      <c r="E1702" s="158">
        <v>2922.0151999999998</v>
      </c>
      <c r="F1702" s="158">
        <v>17.901399999999999</v>
      </c>
      <c r="G1702" s="158">
        <v>10.266999999999999</v>
      </c>
      <c r="H1702" s="158">
        <v>6.1825000000000001</v>
      </c>
      <c r="I1702" s="158">
        <v>4.577</v>
      </c>
      <c r="J1702" s="158">
        <v>6.6595000000000004</v>
      </c>
      <c r="K1702" s="158">
        <v>8.48E-2</v>
      </c>
      <c r="L1702" s="158">
        <v>1.0303</v>
      </c>
      <c r="M1702" s="158">
        <v>1.5454000000000001</v>
      </c>
      <c r="N1702" s="158">
        <v>1.742</v>
      </c>
      <c r="O1702" s="158">
        <v>5.2816000000000001</v>
      </c>
      <c r="P1702" s="158">
        <v>5.6711</v>
      </c>
      <c r="Q1702" s="158">
        <v>7.2309000000000001</v>
      </c>
      <c r="R1702" s="158">
        <v>2.6897000000000002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44771</v>
      </c>
      <c r="E1703" s="158">
        <v>3168.7570999999998</v>
      </c>
      <c r="F1703" s="158">
        <v>18.7529</v>
      </c>
      <c r="G1703" s="158">
        <v>11.118399999999999</v>
      </c>
      <c r="H1703" s="158">
        <v>7.0340999999999996</v>
      </c>
      <c r="I1703" s="158">
        <v>5.4287999999999998</v>
      </c>
      <c r="J1703" s="158">
        <v>7.5148000000000001</v>
      </c>
      <c r="K1703" s="158">
        <v>0.9365</v>
      </c>
      <c r="L1703" s="158">
        <v>1.8876999999999999</v>
      </c>
      <c r="M1703" s="158">
        <v>2.4089</v>
      </c>
      <c r="N1703" s="158">
        <v>2.6113</v>
      </c>
      <c r="O1703" s="158">
        <v>6.1794000000000002</v>
      </c>
      <c r="P1703" s="158">
        <v>6.5682999999999998</v>
      </c>
      <c r="Q1703" s="158">
        <v>7.6631999999999998</v>
      </c>
      <c r="R1703" s="158">
        <v>3.5666000000000002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44771</v>
      </c>
      <c r="E1706" s="158">
        <v>42.590800000000002</v>
      </c>
      <c r="F1706" s="158">
        <v>21.094200000000001</v>
      </c>
      <c r="G1706" s="158">
        <v>18.7971</v>
      </c>
      <c r="H1706" s="158">
        <v>11.2508</v>
      </c>
      <c r="I1706" s="158">
        <v>8.4995999999999992</v>
      </c>
      <c r="J1706" s="158">
        <v>10.7727</v>
      </c>
      <c r="K1706" s="158">
        <v>1.0575000000000001</v>
      </c>
      <c r="L1706" s="158">
        <v>1.4007000000000001</v>
      </c>
      <c r="M1706" s="158">
        <v>1.5412999999999999</v>
      </c>
      <c r="N1706" s="158">
        <v>2.4041000000000001</v>
      </c>
      <c r="O1706" s="158">
        <v>5.7911999999999999</v>
      </c>
      <c r="P1706" s="158">
        <v>6.1951000000000001</v>
      </c>
      <c r="Q1706" s="158">
        <v>7.4161999999999999</v>
      </c>
      <c r="R1706" s="158">
        <v>3.4077000000000002</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44771</v>
      </c>
      <c r="E1707" s="158">
        <v>45.823</v>
      </c>
      <c r="F1707" s="158">
        <v>21.997800000000002</v>
      </c>
      <c r="G1707" s="158">
        <v>19.653199999999998</v>
      </c>
      <c r="H1707" s="158">
        <v>12.0785</v>
      </c>
      <c r="I1707" s="158">
        <v>9.3300999999999998</v>
      </c>
      <c r="J1707" s="158">
        <v>11.601000000000001</v>
      </c>
      <c r="K1707" s="158">
        <v>1.8811</v>
      </c>
      <c r="L1707" s="158">
        <v>2.2290000000000001</v>
      </c>
      <c r="M1707" s="158">
        <v>2.3738999999999999</v>
      </c>
      <c r="N1707" s="158">
        <v>3.2482000000000002</v>
      </c>
      <c r="O1707" s="158">
        <v>6.6592000000000002</v>
      </c>
      <c r="P1707" s="158">
        <v>7.0762999999999998</v>
      </c>
      <c r="Q1707" s="158">
        <v>8.1448</v>
      </c>
      <c r="R1707" s="158">
        <v>4.2556000000000003</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44771</v>
      </c>
      <c r="E1708" s="158">
        <v>22.610499999999998</v>
      </c>
      <c r="F1708" s="158">
        <v>21.321100000000001</v>
      </c>
      <c r="G1708" s="158">
        <v>13.575200000000001</v>
      </c>
      <c r="H1708" s="158">
        <v>8.7317999999999998</v>
      </c>
      <c r="I1708" s="158">
        <v>7.0758999999999999</v>
      </c>
      <c r="J1708" s="158">
        <v>8.9001999999999999</v>
      </c>
      <c r="K1708" s="158">
        <v>0.85150000000000003</v>
      </c>
      <c r="L1708" s="158">
        <v>1.6526000000000001</v>
      </c>
      <c r="M1708" s="158">
        <v>2.0581999999999998</v>
      </c>
      <c r="N1708" s="158">
        <v>2.423</v>
      </c>
      <c r="O1708" s="158">
        <v>6.1058000000000003</v>
      </c>
      <c r="P1708" s="158">
        <v>6.6459999999999999</v>
      </c>
      <c r="Q1708" s="158">
        <v>7.8026</v>
      </c>
      <c r="R1708" s="158">
        <v>3.5448</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44771</v>
      </c>
      <c r="E1709" s="158">
        <v>21.626000000000001</v>
      </c>
      <c r="F1709" s="158">
        <v>20.7715</v>
      </c>
      <c r="G1709" s="158">
        <v>13.0662</v>
      </c>
      <c r="H1709" s="158">
        <v>8.2591000000000001</v>
      </c>
      <c r="I1709" s="158">
        <v>6.5869</v>
      </c>
      <c r="J1709" s="158">
        <v>8.4179999999999993</v>
      </c>
      <c r="K1709" s="158">
        <v>0.36940000000000001</v>
      </c>
      <c r="L1709" s="158">
        <v>1.1687000000000001</v>
      </c>
      <c r="M1709" s="158">
        <v>1.5712999999999999</v>
      </c>
      <c r="N1709" s="158">
        <v>1.9325000000000001</v>
      </c>
      <c r="O1709" s="158">
        <v>5.5922999999999998</v>
      </c>
      <c r="P1709" s="158">
        <v>6.1208</v>
      </c>
      <c r="Q1709" s="158">
        <v>7.5518000000000001</v>
      </c>
      <c r="R1709" s="158">
        <v>3.0432000000000001</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44771</v>
      </c>
      <c r="E1710" s="158">
        <v>12.4922</v>
      </c>
      <c r="F1710" s="158">
        <v>22.511900000000001</v>
      </c>
      <c r="G1710" s="158">
        <v>14.4314</v>
      </c>
      <c r="H1710" s="158">
        <v>6.5614999999999997</v>
      </c>
      <c r="I1710" s="158">
        <v>6.5488</v>
      </c>
      <c r="J1710" s="158">
        <v>7.9897</v>
      </c>
      <c r="K1710" s="158">
        <v>1.1915</v>
      </c>
      <c r="L1710" s="158">
        <v>1.7146999999999999</v>
      </c>
      <c r="M1710" s="158">
        <v>2.0670999999999999</v>
      </c>
      <c r="N1710" s="158">
        <v>2.4218999999999999</v>
      </c>
      <c r="O1710" s="158">
        <v>5.6891999999999996</v>
      </c>
      <c r="P1710" s="158"/>
      <c r="Q1710" s="158">
        <v>6.5827999999999998</v>
      </c>
      <c r="R1710" s="158">
        <v>3.4449999999999998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44771</v>
      </c>
      <c r="E1711" s="158">
        <v>12.041600000000001</v>
      </c>
      <c r="F1711" s="158">
        <v>21.533899999999999</v>
      </c>
      <c r="G1711" s="158">
        <v>13.452999999999999</v>
      </c>
      <c r="H1711" s="158">
        <v>5.5052000000000003</v>
      </c>
      <c r="I1711" s="158">
        <v>5.5110000000000001</v>
      </c>
      <c r="J1711" s="158">
        <v>6.9402999999999997</v>
      </c>
      <c r="K1711" s="158">
        <v>0.1366</v>
      </c>
      <c r="L1711" s="158">
        <v>0.65669999999999995</v>
      </c>
      <c r="M1711" s="158">
        <v>1.0034000000000001</v>
      </c>
      <c r="N1711" s="158">
        <v>1.35</v>
      </c>
      <c r="O1711" s="158">
        <v>4.5827</v>
      </c>
      <c r="P1711" s="158"/>
      <c r="Q1711" s="158">
        <v>5.4668000000000001</v>
      </c>
      <c r="R1711" s="158">
        <v>2.3628999999999998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44771</v>
      </c>
      <c r="E1712" s="158">
        <v>10.6007</v>
      </c>
      <c r="F1712" s="158">
        <v>18.602599999999999</v>
      </c>
      <c r="G1712" s="158">
        <v>15.398999999999999</v>
      </c>
      <c r="H1712" s="158">
        <v>9.9550000000000001</v>
      </c>
      <c r="I1712" s="158">
        <v>8.9582999999999995</v>
      </c>
      <c r="J1712" s="158">
        <v>9.8345000000000002</v>
      </c>
      <c r="K1712" s="158">
        <v>2.2677999999999998</v>
      </c>
      <c r="L1712" s="158">
        <v>2.3717000000000001</v>
      </c>
      <c r="M1712" s="158">
        <v>2.7572999999999999</v>
      </c>
      <c r="N1712" s="158">
        <v>3.21</v>
      </c>
      <c r="O1712" s="158"/>
      <c r="P1712" s="158"/>
      <c r="Q1712" s="158">
        <v>4.1715</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44771</v>
      </c>
      <c r="E1713" s="158">
        <v>10.456799999999999</v>
      </c>
      <c r="F1713" s="158">
        <v>17.461099999999998</v>
      </c>
      <c r="G1713" s="158">
        <v>14.444699999999999</v>
      </c>
      <c r="H1713" s="158">
        <v>8.9911999999999992</v>
      </c>
      <c r="I1713" s="158">
        <v>8.0029000000000003</v>
      </c>
      <c r="J1713" s="158">
        <v>8.8602000000000007</v>
      </c>
      <c r="K1713" s="158">
        <v>1.2968</v>
      </c>
      <c r="L1713" s="158">
        <v>1.3943000000000001</v>
      </c>
      <c r="M1713" s="158">
        <v>1.7709999999999999</v>
      </c>
      <c r="N1713" s="158">
        <v>2.2149999999999999</v>
      </c>
      <c r="O1713" s="158"/>
      <c r="P1713" s="158"/>
      <c r="Q1713" s="158">
        <v>3.1787999999999998</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44771</v>
      </c>
      <c r="E1714" s="158">
        <v>13.3642</v>
      </c>
      <c r="F1714" s="158">
        <v>19.128299999999999</v>
      </c>
      <c r="G1714" s="158">
        <v>11.390599999999999</v>
      </c>
      <c r="H1714" s="158">
        <v>8.1280999999999999</v>
      </c>
      <c r="I1714" s="158">
        <v>7.9249000000000001</v>
      </c>
      <c r="J1714" s="158">
        <v>9.1540999999999997</v>
      </c>
      <c r="K1714" s="158">
        <v>2.6282000000000001</v>
      </c>
      <c r="L1714" s="158">
        <v>2.8399000000000001</v>
      </c>
      <c r="M1714" s="158">
        <v>2.9437000000000002</v>
      </c>
      <c r="N1714" s="158">
        <v>3.1674000000000002</v>
      </c>
      <c r="O1714" s="158">
        <v>6.0894000000000004</v>
      </c>
      <c r="P1714" s="158"/>
      <c r="Q1714" s="158">
        <v>6.8569000000000004</v>
      </c>
      <c r="R1714" s="158">
        <v>4.0381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44771</v>
      </c>
      <c r="E1715" s="158">
        <v>12.910399999999999</v>
      </c>
      <c r="F1715" s="158">
        <v>18.385899999999999</v>
      </c>
      <c r="G1715" s="158">
        <v>10.6584</v>
      </c>
      <c r="H1715" s="158">
        <v>7.3205</v>
      </c>
      <c r="I1715" s="158">
        <v>7.1886999999999999</v>
      </c>
      <c r="J1715" s="158">
        <v>8.3690999999999995</v>
      </c>
      <c r="K1715" s="158">
        <v>1.8194999999999999</v>
      </c>
      <c r="L1715" s="158">
        <v>2.0272999999999999</v>
      </c>
      <c r="M1715" s="158">
        <v>2.1177000000000001</v>
      </c>
      <c r="N1715" s="158">
        <v>2.3302999999999998</v>
      </c>
      <c r="O1715" s="158">
        <v>5.2309000000000001</v>
      </c>
      <c r="P1715" s="158"/>
      <c r="Q1715" s="158">
        <v>6.016</v>
      </c>
      <c r="R1715" s="158">
        <v>3.1854</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44771</v>
      </c>
      <c r="E1716" s="158">
        <v>42.788499999999999</v>
      </c>
      <c r="F1716" s="158">
        <v>17.4956</v>
      </c>
      <c r="G1716" s="158">
        <v>9.9316999999999993</v>
      </c>
      <c r="H1716" s="158">
        <v>8.2508999999999997</v>
      </c>
      <c r="I1716" s="158">
        <v>6.1562999999999999</v>
      </c>
      <c r="J1716" s="158">
        <v>9.0723000000000003</v>
      </c>
      <c r="K1716" s="158">
        <v>0.67420000000000002</v>
      </c>
      <c r="L1716" s="158">
        <v>1.6492</v>
      </c>
      <c r="M1716" s="158">
        <v>2.1678000000000002</v>
      </c>
      <c r="N1716" s="158">
        <v>2.6812</v>
      </c>
      <c r="O1716" s="158">
        <v>6.1656000000000004</v>
      </c>
      <c r="P1716" s="158">
        <v>6.1630000000000003</v>
      </c>
      <c r="Q1716" s="158">
        <v>7.6886999999999999</v>
      </c>
      <c r="R1716" s="158">
        <v>4.2111999999999998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44771</v>
      </c>
      <c r="E1717" s="158">
        <v>45.639200000000002</v>
      </c>
      <c r="F1717" s="158">
        <v>18.243400000000001</v>
      </c>
      <c r="G1717" s="158">
        <v>10.726100000000001</v>
      </c>
      <c r="H1717" s="158">
        <v>9.0413999999999994</v>
      </c>
      <c r="I1717" s="158">
        <v>6.9592000000000001</v>
      </c>
      <c r="J1717" s="158">
        <v>9.8765000000000001</v>
      </c>
      <c r="K1717" s="158">
        <v>1.4748000000000001</v>
      </c>
      <c r="L1717" s="158">
        <v>2.4558</v>
      </c>
      <c r="M1717" s="158">
        <v>2.9838</v>
      </c>
      <c r="N1717" s="158">
        <v>3.5068999999999999</v>
      </c>
      <c r="O1717" s="158">
        <v>7.0266000000000002</v>
      </c>
      <c r="P1717" s="158">
        <v>6.9596999999999998</v>
      </c>
      <c r="Q1717" s="158">
        <v>8.2197999999999993</v>
      </c>
      <c r="R1717" s="158">
        <v>5.0609000000000002</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44771</v>
      </c>
      <c r="E1718" s="158">
        <v>36.833100000000002</v>
      </c>
      <c r="F1718" s="158">
        <v>14.374499999999999</v>
      </c>
      <c r="G1718" s="158">
        <v>11.6714</v>
      </c>
      <c r="H1718" s="158">
        <v>8.3088999999999995</v>
      </c>
      <c r="I1718" s="158">
        <v>7.0762</v>
      </c>
      <c r="J1718" s="158">
        <v>7.3174000000000001</v>
      </c>
      <c r="K1718" s="158">
        <v>2.1073</v>
      </c>
      <c r="L1718" s="158">
        <v>2.0516999999999999</v>
      </c>
      <c r="M1718" s="158">
        <v>2.0304000000000002</v>
      </c>
      <c r="N1718" s="158">
        <v>2.2686999999999999</v>
      </c>
      <c r="O1718" s="158">
        <v>6.2282999999999999</v>
      </c>
      <c r="P1718" s="158">
        <v>3.6716000000000002</v>
      </c>
      <c r="Q1718" s="158">
        <v>6.9093</v>
      </c>
      <c r="R1718" s="158">
        <v>3.2046000000000001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44771</v>
      </c>
      <c r="E1719" s="158">
        <v>39.860999999999997</v>
      </c>
      <c r="F1719" s="158">
        <v>14.8401</v>
      </c>
      <c r="G1719" s="158">
        <v>12.1602</v>
      </c>
      <c r="H1719" s="158">
        <v>8.8054000000000006</v>
      </c>
      <c r="I1719" s="158">
        <v>7.5829000000000004</v>
      </c>
      <c r="J1719" s="158">
        <v>7.8272000000000004</v>
      </c>
      <c r="K1719" s="158">
        <v>2.6783000000000001</v>
      </c>
      <c r="L1719" s="158">
        <v>2.839</v>
      </c>
      <c r="M1719" s="158">
        <v>2.8285</v>
      </c>
      <c r="N1719" s="158">
        <v>3.0655000000000001</v>
      </c>
      <c r="O1719" s="158">
        <v>7.0247000000000002</v>
      </c>
      <c r="P1719" s="158">
        <v>4.5110000000000001</v>
      </c>
      <c r="Q1719" s="158">
        <v>7.1528</v>
      </c>
      <c r="R1719" s="158">
        <v>3.9706999999999999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44771</v>
      </c>
      <c r="E1720" s="158">
        <v>27.3569</v>
      </c>
      <c r="F1720" s="158">
        <v>17.8872</v>
      </c>
      <c r="G1720" s="158">
        <v>10.638500000000001</v>
      </c>
      <c r="H1720" s="158">
        <v>7.6925999999999997</v>
      </c>
      <c r="I1720" s="158">
        <v>5.2617000000000003</v>
      </c>
      <c r="J1720" s="158">
        <v>7.3917000000000002</v>
      </c>
      <c r="K1720" s="158">
        <v>1.9003000000000001</v>
      </c>
      <c r="L1720" s="158">
        <v>2.5314000000000001</v>
      </c>
      <c r="M1720" s="158">
        <v>2.7435999999999998</v>
      </c>
      <c r="N1720" s="158">
        <v>3.1000999999999999</v>
      </c>
      <c r="O1720" s="158">
        <v>6.2850000000000001</v>
      </c>
      <c r="P1720" s="158">
        <v>6.6786000000000003</v>
      </c>
      <c r="Q1720" s="158">
        <v>7.8951000000000002</v>
      </c>
      <c r="R1720" s="158">
        <v>3.8338999999999999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44771</v>
      </c>
      <c r="E1721" s="158">
        <v>26.125</v>
      </c>
      <c r="F1721" s="158">
        <v>17.612300000000001</v>
      </c>
      <c r="G1721" s="158">
        <v>10.161</v>
      </c>
      <c r="H1721" s="158">
        <v>7.2152000000000003</v>
      </c>
      <c r="I1721" s="158">
        <v>4.7689000000000004</v>
      </c>
      <c r="J1721" s="158">
        <v>6.8940999999999999</v>
      </c>
      <c r="K1721" s="158">
        <v>1.4019999999999999</v>
      </c>
      <c r="L1721" s="158">
        <v>2.0276999999999998</v>
      </c>
      <c r="M1721" s="158">
        <v>2.2357999999999998</v>
      </c>
      <c r="N1721" s="158">
        <v>2.5870000000000002</v>
      </c>
      <c r="O1721" s="158">
        <v>5.7549999999999999</v>
      </c>
      <c r="P1721" s="158">
        <v>6.1096000000000004</v>
      </c>
      <c r="Q1721" s="158">
        <v>6.6026999999999996</v>
      </c>
      <c r="R1721" s="158">
        <v>3.3159999999999998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44771</v>
      </c>
      <c r="E1722" s="158">
        <v>35.961100000000002</v>
      </c>
      <c r="F1722" s="158">
        <v>1.1165</v>
      </c>
      <c r="G1722" s="158">
        <v>8.6674000000000007</v>
      </c>
      <c r="H1722" s="158">
        <v>5.8936000000000002</v>
      </c>
      <c r="I1722" s="158">
        <v>4.2045000000000003</v>
      </c>
      <c r="J1722" s="158">
        <v>6.0453999999999999</v>
      </c>
      <c r="K1722" s="158">
        <v>1.0467</v>
      </c>
      <c r="L1722" s="158">
        <v>1.9988999999999999</v>
      </c>
      <c r="M1722" s="158">
        <v>2.718</v>
      </c>
      <c r="N1722" s="158">
        <v>2.8618000000000001</v>
      </c>
      <c r="O1722" s="158">
        <v>5.7671999999999999</v>
      </c>
      <c r="P1722" s="158">
        <v>3.9725000000000001</v>
      </c>
      <c r="Q1722" s="158">
        <v>6.8754999999999997</v>
      </c>
      <c r="R1722" s="158">
        <v>3.3753000000000002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44771</v>
      </c>
      <c r="E1723" s="158">
        <v>38.279400000000003</v>
      </c>
      <c r="F1723" s="158">
        <v>1.9071</v>
      </c>
      <c r="G1723" s="158">
        <v>9.3198000000000008</v>
      </c>
      <c r="H1723" s="158">
        <v>6.5602999999999998</v>
      </c>
      <c r="I1723" s="158">
        <v>4.8651999999999997</v>
      </c>
      <c r="J1723" s="158">
        <v>6.7018000000000004</v>
      </c>
      <c r="K1723" s="158">
        <v>1.7162999999999999</v>
      </c>
      <c r="L1723" s="158">
        <v>2.6665999999999999</v>
      </c>
      <c r="M1723" s="158">
        <v>3.3235999999999999</v>
      </c>
      <c r="N1723" s="158">
        <v>3.4184000000000001</v>
      </c>
      <c r="O1723" s="158">
        <v>6.2484000000000002</v>
      </c>
      <c r="P1723" s="158">
        <v>4.5800999999999998</v>
      </c>
      <c r="Q1723" s="158">
        <v>6.8940000000000001</v>
      </c>
      <c r="R1723" s="158">
        <v>3.8677000000000001</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44771</v>
      </c>
      <c r="E1726" s="158">
        <v>39.364699999999999</v>
      </c>
      <c r="F1726" s="158">
        <v>12.985799999999999</v>
      </c>
      <c r="G1726" s="158">
        <v>12.809200000000001</v>
      </c>
      <c r="H1726" s="158">
        <v>8.2787000000000006</v>
      </c>
      <c r="I1726" s="158">
        <v>6.0143000000000004</v>
      </c>
      <c r="J1726" s="158">
        <v>7.6510999999999996</v>
      </c>
      <c r="K1726" s="158">
        <v>1.4520999999999999</v>
      </c>
      <c r="L1726" s="158">
        <v>2.0089000000000001</v>
      </c>
      <c r="M1726" s="158">
        <v>2.0768</v>
      </c>
      <c r="N1726" s="158">
        <v>2.1520000000000001</v>
      </c>
      <c r="O1726" s="158">
        <v>5.4580000000000002</v>
      </c>
      <c r="P1726" s="158">
        <v>4.6311</v>
      </c>
      <c r="Q1726" s="158">
        <v>7.0965999999999996</v>
      </c>
      <c r="R1726" s="158">
        <v>3.0024000000000002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44771</v>
      </c>
      <c r="E1727" s="158">
        <v>42.5184</v>
      </c>
      <c r="F1727" s="158">
        <v>13.8263</v>
      </c>
      <c r="G1727" s="158">
        <v>13.6934</v>
      </c>
      <c r="H1727" s="158">
        <v>9.1646999999999998</v>
      </c>
      <c r="I1727" s="158">
        <v>6.8857999999999997</v>
      </c>
      <c r="J1727" s="158">
        <v>8.5091000000000001</v>
      </c>
      <c r="K1727" s="158">
        <v>2.3016999999999999</v>
      </c>
      <c r="L1727" s="158">
        <v>2.8429000000000002</v>
      </c>
      <c r="M1727" s="158">
        <v>2.9634999999999998</v>
      </c>
      <c r="N1727" s="158">
        <v>3.0651999999999999</v>
      </c>
      <c r="O1727" s="158">
        <v>6.4352</v>
      </c>
      <c r="P1727" s="158">
        <v>5.5732999999999997</v>
      </c>
      <c r="Q1727" s="158">
        <v>7.5582000000000003</v>
      </c>
      <c r="R1727" s="158">
        <v>3.9539</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44771</v>
      </c>
      <c r="E1728" s="158">
        <v>26.907499999999999</v>
      </c>
      <c r="F1728" s="158">
        <v>-8.1372</v>
      </c>
      <c r="G1728" s="158">
        <v>0.54259999999999997</v>
      </c>
      <c r="H1728" s="158">
        <v>4.3832000000000004</v>
      </c>
      <c r="I1728" s="158">
        <v>2.2984</v>
      </c>
      <c r="J1728" s="158">
        <v>7.4061000000000003</v>
      </c>
      <c r="K1728" s="158">
        <v>1.8674999999999999</v>
      </c>
      <c r="L1728" s="158">
        <v>2.6943000000000001</v>
      </c>
      <c r="M1728" s="158">
        <v>2.8157999999999999</v>
      </c>
      <c r="N1728" s="158">
        <v>8.1417000000000002</v>
      </c>
      <c r="O1728" s="158">
        <v>8.4466999999999999</v>
      </c>
      <c r="P1728" s="158">
        <v>5.1482999999999999</v>
      </c>
      <c r="Q1728" s="158">
        <v>7.3526999999999996</v>
      </c>
      <c r="R1728" s="158">
        <v>6.7397</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44771</v>
      </c>
      <c r="E1729" s="158">
        <v>25.6907</v>
      </c>
      <c r="F1729" s="158">
        <v>-8.8064999999999998</v>
      </c>
      <c r="G1729" s="158">
        <v>-9.4700000000000006E-2</v>
      </c>
      <c r="H1729" s="158">
        <v>3.7574999999999998</v>
      </c>
      <c r="I1729" s="158">
        <v>1.6857</v>
      </c>
      <c r="J1729" s="158">
        <v>6.7957999999999998</v>
      </c>
      <c r="K1729" s="158">
        <v>1.2576000000000001</v>
      </c>
      <c r="L1729" s="158">
        <v>2.0807000000000002</v>
      </c>
      <c r="M1729" s="158">
        <v>2.1962999999999999</v>
      </c>
      <c r="N1729" s="158">
        <v>7.4856999999999996</v>
      </c>
      <c r="O1729" s="158">
        <v>7.8817000000000004</v>
      </c>
      <c r="P1729" s="158">
        <v>4.6146000000000003</v>
      </c>
      <c r="Q1729" s="158">
        <v>6.5503999999999998</v>
      </c>
      <c r="R1729" s="158">
        <v>6.1135999999999999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15.326528846153845</v>
      </c>
      <c r="G1730" s="160">
        <v>12.489998076923074</v>
      </c>
      <c r="H1730" s="160">
        <v>8.4944269230769258</v>
      </c>
      <c r="I1730" s="160">
        <v>7.0704019230769228</v>
      </c>
      <c r="J1730" s="160">
        <v>9.1206038461538448</v>
      </c>
      <c r="K1730" s="160">
        <v>2.0647000000000006</v>
      </c>
      <c r="L1730" s="160">
        <v>3.5449200000000003</v>
      </c>
      <c r="M1730" s="160">
        <v>3.3369360000000001</v>
      </c>
      <c r="N1730" s="160">
        <v>4.3682739999999987</v>
      </c>
      <c r="O1730" s="160">
        <v>5.9406312499999991</v>
      </c>
      <c r="P1730" s="160">
        <v>5.770115909090908</v>
      </c>
      <c r="Q1730" s="160">
        <v>7.3248461538461562</v>
      </c>
      <c r="R1730" s="160">
        <v>4.6179791666666654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19.09995</v>
      </c>
      <c r="G1731" s="160">
        <v>12.8217</v>
      </c>
      <c r="H1731" s="160">
        <v>8.5097500000000004</v>
      </c>
      <c r="I1731" s="160">
        <v>7.0214999999999996</v>
      </c>
      <c r="J1731" s="160">
        <v>8.7910000000000004</v>
      </c>
      <c r="K1731" s="160">
        <v>1.8340000000000001</v>
      </c>
      <c r="L1731" s="160">
        <v>2.0396999999999998</v>
      </c>
      <c r="M1731" s="160">
        <v>2.3387500000000001</v>
      </c>
      <c r="N1731" s="160">
        <v>2.8543000000000003</v>
      </c>
      <c r="O1731" s="160">
        <v>6.0975999999999999</v>
      </c>
      <c r="P1731" s="160">
        <v>6.1366999999999994</v>
      </c>
      <c r="Q1731" s="160">
        <v>7.4001999999999999</v>
      </c>
      <c r="R1731" s="160">
        <v>3.8741000000000003</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44771</v>
      </c>
      <c r="E1734" s="158">
        <v>50.203299999999999</v>
      </c>
      <c r="F1734" s="158">
        <v>1.3255999999999999</v>
      </c>
      <c r="G1734" s="158">
        <v>2.282</v>
      </c>
      <c r="H1734" s="158">
        <v>1.6435999999999999</v>
      </c>
      <c r="I1734" s="158">
        <v>4.8905000000000003</v>
      </c>
      <c r="J1734" s="158">
        <v>8.4423999999999992</v>
      </c>
      <c r="K1734" s="158">
        <v>-2.6415000000000002</v>
      </c>
      <c r="L1734" s="158">
        <v>-7.407</v>
      </c>
      <c r="M1734" s="158">
        <v>-8.9329000000000001</v>
      </c>
      <c r="N1734" s="158">
        <v>-5.9409000000000001</v>
      </c>
      <c r="O1734" s="158">
        <v>17.8444</v>
      </c>
      <c r="P1734" s="158">
        <v>5.6128999999999998</v>
      </c>
      <c r="Q1734" s="158">
        <v>11.132899999999999</v>
      </c>
      <c r="R1734" s="158">
        <v>38.982900000000001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44771</v>
      </c>
      <c r="E1735" s="158">
        <v>55.283000000000001</v>
      </c>
      <c r="F1735" s="158">
        <v>1.3287</v>
      </c>
      <c r="G1735" s="158">
        <v>2.2913000000000001</v>
      </c>
      <c r="H1735" s="158">
        <v>1.6646000000000001</v>
      </c>
      <c r="I1735" s="158">
        <v>4.9320000000000004</v>
      </c>
      <c r="J1735" s="158">
        <v>8.5337999999999994</v>
      </c>
      <c r="K1735" s="158">
        <v>-2.3996</v>
      </c>
      <c r="L1735" s="158">
        <v>-6.9432</v>
      </c>
      <c r="M1735" s="158">
        <v>-8.2378999999999998</v>
      </c>
      <c r="N1735" s="158">
        <v>-4.9718999999999998</v>
      </c>
      <c r="O1735" s="158">
        <v>19.130099999999999</v>
      </c>
      <c r="P1735" s="158">
        <v>6.8285999999999998</v>
      </c>
      <c r="Q1735" s="158">
        <v>16.0656</v>
      </c>
      <c r="R1735" s="158">
        <v>40.440600000000003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44771</v>
      </c>
      <c r="E1736" s="158">
        <v>66.95</v>
      </c>
      <c r="F1736" s="158">
        <v>1.1482000000000001</v>
      </c>
      <c r="G1736" s="158">
        <v>2.2292999999999998</v>
      </c>
      <c r="H1736" s="158">
        <v>1.7014</v>
      </c>
      <c r="I1736" s="158">
        <v>4.6912000000000003</v>
      </c>
      <c r="J1736" s="158">
        <v>7.2401</v>
      </c>
      <c r="K1736" s="158">
        <v>-1.0347</v>
      </c>
      <c r="L1736" s="158">
        <v>-1.0347</v>
      </c>
      <c r="M1736" s="158">
        <v>3.4775999999999998</v>
      </c>
      <c r="N1736" s="158">
        <v>9.4670000000000005</v>
      </c>
      <c r="O1736" s="158">
        <v>31.2041</v>
      </c>
      <c r="P1736" s="158">
        <v>20.0168</v>
      </c>
      <c r="Q1736" s="158">
        <v>24.525700000000001</v>
      </c>
      <c r="R1736" s="158">
        <v>45.212299999999999</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44771</v>
      </c>
      <c r="E1737" s="158">
        <v>59.93</v>
      </c>
      <c r="F1737" s="158">
        <v>1.1476999999999999</v>
      </c>
      <c r="G1737" s="158">
        <v>2.2172999999999998</v>
      </c>
      <c r="H1737" s="158">
        <v>1.6797</v>
      </c>
      <c r="I1737" s="158">
        <v>4.6264000000000003</v>
      </c>
      <c r="J1737" s="158">
        <v>7.1135000000000002</v>
      </c>
      <c r="K1737" s="158">
        <v>-1.3985000000000001</v>
      </c>
      <c r="L1737" s="158">
        <v>-1.7702</v>
      </c>
      <c r="M1737" s="158">
        <v>2.3045</v>
      </c>
      <c r="N1737" s="158">
        <v>7.7877999999999998</v>
      </c>
      <c r="O1737" s="158">
        <v>29.120200000000001</v>
      </c>
      <c r="P1737" s="158">
        <v>18.347300000000001</v>
      </c>
      <c r="Q1737" s="158">
        <v>22.944500000000001</v>
      </c>
      <c r="R1737" s="158">
        <v>42.919699999999999</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44771</v>
      </c>
      <c r="E1738" s="158">
        <v>26.69</v>
      </c>
      <c r="F1738" s="158">
        <v>0.83109999999999995</v>
      </c>
      <c r="G1738" s="158">
        <v>2.0259999999999998</v>
      </c>
      <c r="H1738" s="158">
        <v>1.4829000000000001</v>
      </c>
      <c r="I1738" s="158">
        <v>4.7077</v>
      </c>
      <c r="J1738" s="158">
        <v>8.4959000000000007</v>
      </c>
      <c r="K1738" s="158">
        <v>-1.875</v>
      </c>
      <c r="L1738" s="158">
        <v>-4.1996000000000002</v>
      </c>
      <c r="M1738" s="158">
        <v>0.67900000000000005</v>
      </c>
      <c r="N1738" s="158">
        <v>6.3769999999999998</v>
      </c>
      <c r="O1738" s="158">
        <v>39.702399999999997</v>
      </c>
      <c r="P1738" s="158"/>
      <c r="Q1738" s="158">
        <v>31.241399999999999</v>
      </c>
      <c r="R1738" s="158">
        <v>51.360100000000003</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44771</v>
      </c>
      <c r="E1739" s="158">
        <v>25.06</v>
      </c>
      <c r="F1739" s="158">
        <v>0.84509999999999996</v>
      </c>
      <c r="G1739" s="158">
        <v>1.9943</v>
      </c>
      <c r="H1739" s="158">
        <v>1.4575</v>
      </c>
      <c r="I1739" s="158">
        <v>4.6346999999999996</v>
      </c>
      <c r="J1739" s="158">
        <v>8.3440999999999992</v>
      </c>
      <c r="K1739" s="158">
        <v>-2.2621000000000002</v>
      </c>
      <c r="L1739" s="158">
        <v>-4.9317000000000002</v>
      </c>
      <c r="M1739" s="158">
        <v>-0.47660000000000002</v>
      </c>
      <c r="N1739" s="158">
        <v>4.7659000000000002</v>
      </c>
      <c r="O1739" s="158">
        <v>37.317500000000003</v>
      </c>
      <c r="P1739" s="158"/>
      <c r="Q1739" s="158">
        <v>28.9709</v>
      </c>
      <c r="R1739" s="158">
        <v>48.8536</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44771</v>
      </c>
      <c r="E1740" s="158">
        <v>25.28</v>
      </c>
      <c r="F1740" s="158">
        <v>1.0391999999999999</v>
      </c>
      <c r="G1740" s="158">
        <v>2.0589</v>
      </c>
      <c r="H1740" s="158">
        <v>1.2010000000000001</v>
      </c>
      <c r="I1740" s="158">
        <v>5.5532000000000004</v>
      </c>
      <c r="J1740" s="158">
        <v>9.7222000000000008</v>
      </c>
      <c r="K1740" s="158">
        <v>-1.2886</v>
      </c>
      <c r="L1740" s="158">
        <v>3.0154999999999998</v>
      </c>
      <c r="M1740" s="158">
        <v>9.0124999999999993</v>
      </c>
      <c r="N1740" s="158">
        <v>18.797000000000001</v>
      </c>
      <c r="O1740" s="158">
        <v>39.518799999999999</v>
      </c>
      <c r="P1740" s="158"/>
      <c r="Q1740" s="158">
        <v>30.821000000000002</v>
      </c>
      <c r="R1740" s="158">
        <v>57.739899999999999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44771</v>
      </c>
      <c r="E1741" s="158">
        <v>23.8</v>
      </c>
      <c r="F1741" s="158">
        <v>1.0186999999999999</v>
      </c>
      <c r="G1741" s="158">
        <v>2.0583</v>
      </c>
      <c r="H1741" s="158">
        <v>1.1475</v>
      </c>
      <c r="I1741" s="158">
        <v>5.4497</v>
      </c>
      <c r="J1741" s="158">
        <v>9.5763999999999996</v>
      </c>
      <c r="K1741" s="158">
        <v>-1.7341</v>
      </c>
      <c r="L1741" s="158">
        <v>2.1021000000000001</v>
      </c>
      <c r="M1741" s="158">
        <v>7.5949</v>
      </c>
      <c r="N1741" s="158">
        <v>16.7239</v>
      </c>
      <c r="O1741" s="158">
        <v>37.088200000000001</v>
      </c>
      <c r="P1741" s="158"/>
      <c r="Q1741" s="158">
        <v>28.554600000000001</v>
      </c>
      <c r="R1741" s="158">
        <v>55.049700000000001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44771</v>
      </c>
      <c r="E1742" s="158">
        <v>117.143</v>
      </c>
      <c r="F1742" s="158">
        <v>0.96179999999999999</v>
      </c>
      <c r="G1742" s="158">
        <v>2.3296999999999999</v>
      </c>
      <c r="H1742" s="158">
        <v>0.77859999999999996</v>
      </c>
      <c r="I1742" s="158">
        <v>4.6040999999999999</v>
      </c>
      <c r="J1742" s="158">
        <v>9.3558000000000003</v>
      </c>
      <c r="K1742" s="158">
        <v>-2.4312</v>
      </c>
      <c r="L1742" s="158">
        <v>-1.6787000000000001</v>
      </c>
      <c r="M1742" s="158">
        <v>3.9192999999999998</v>
      </c>
      <c r="N1742" s="158">
        <v>7.2531999999999996</v>
      </c>
      <c r="O1742" s="158">
        <v>31.148</v>
      </c>
      <c r="P1742" s="158">
        <v>13.0526</v>
      </c>
      <c r="Q1742" s="158">
        <v>21.9314</v>
      </c>
      <c r="R1742" s="158">
        <v>47.081800000000001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44771</v>
      </c>
      <c r="E1743" s="158">
        <v>109.45</v>
      </c>
      <c r="F1743" s="158">
        <v>0.95930000000000004</v>
      </c>
      <c r="G1743" s="158">
        <v>2.3222</v>
      </c>
      <c r="H1743" s="158">
        <v>0.76039999999999996</v>
      </c>
      <c r="I1743" s="158">
        <v>4.5667</v>
      </c>
      <c r="J1743" s="158">
        <v>9.2729999999999997</v>
      </c>
      <c r="K1743" s="158">
        <v>-2.6522999999999999</v>
      </c>
      <c r="L1743" s="158">
        <v>-2.1246999999999998</v>
      </c>
      <c r="M1743" s="158">
        <v>3.2197</v>
      </c>
      <c r="N1743" s="158">
        <v>6.3045</v>
      </c>
      <c r="O1743" s="158">
        <v>29.991399999999999</v>
      </c>
      <c r="P1743" s="158">
        <v>12.202400000000001</v>
      </c>
      <c r="Q1743" s="158">
        <v>17.1296</v>
      </c>
      <c r="R1743" s="158">
        <v>45.783499999999997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44771</v>
      </c>
      <c r="E1744" s="158">
        <v>25.449000000000002</v>
      </c>
      <c r="F1744" s="158">
        <v>1.2976000000000001</v>
      </c>
      <c r="G1744" s="158">
        <v>2.6168999999999998</v>
      </c>
      <c r="H1744" s="158">
        <v>1.9591000000000001</v>
      </c>
      <c r="I1744" s="158">
        <v>6.0728999999999997</v>
      </c>
      <c r="J1744" s="158">
        <v>10.5229</v>
      </c>
      <c r="K1744" s="158">
        <v>-0.24299999999999999</v>
      </c>
      <c r="L1744" s="158">
        <v>8.6499999999999994E-2</v>
      </c>
      <c r="M1744" s="158">
        <v>3.8818999999999999</v>
      </c>
      <c r="N1744" s="158">
        <v>10.864699999999999</v>
      </c>
      <c r="O1744" s="158">
        <v>35.953099999999999</v>
      </c>
      <c r="P1744" s="158"/>
      <c r="Q1744" s="158">
        <v>30.850200000000001</v>
      </c>
      <c r="R1744" s="158">
        <v>51.5807</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44771</v>
      </c>
      <c r="E1745" s="158">
        <v>24.079000000000001</v>
      </c>
      <c r="F1745" s="158">
        <v>1.2957000000000001</v>
      </c>
      <c r="G1745" s="158">
        <v>2.6034999999999999</v>
      </c>
      <c r="H1745" s="158">
        <v>1.9302999999999999</v>
      </c>
      <c r="I1745" s="158">
        <v>6.0095000000000001</v>
      </c>
      <c r="J1745" s="158">
        <v>10.3782</v>
      </c>
      <c r="K1745" s="158">
        <v>-0.66420000000000001</v>
      </c>
      <c r="L1745" s="158">
        <v>-0.77880000000000005</v>
      </c>
      <c r="M1745" s="158">
        <v>2.5554999999999999</v>
      </c>
      <c r="N1745" s="158">
        <v>9.0040999999999993</v>
      </c>
      <c r="O1745" s="158">
        <v>33.779600000000002</v>
      </c>
      <c r="P1745" s="158"/>
      <c r="Q1745" s="158">
        <v>28.782399999999999</v>
      </c>
      <c r="R1745" s="158">
        <v>49.116300000000003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44771</v>
      </c>
      <c r="E1746" s="158">
        <v>87.684399999999997</v>
      </c>
      <c r="F1746" s="158">
        <v>1.0642</v>
      </c>
      <c r="G1746" s="158">
        <v>1.8794999999999999</v>
      </c>
      <c r="H1746" s="158">
        <v>1.6995</v>
      </c>
      <c r="I1746" s="158">
        <v>5.5678999999999998</v>
      </c>
      <c r="J1746" s="158">
        <v>9.7876999999999992</v>
      </c>
      <c r="K1746" s="158">
        <v>-2.3475999999999999</v>
      </c>
      <c r="L1746" s="158">
        <v>-2.3975</v>
      </c>
      <c r="M1746" s="158">
        <v>-2.0449999999999999</v>
      </c>
      <c r="N1746" s="158">
        <v>4.9965000000000002</v>
      </c>
      <c r="O1746" s="158">
        <v>21.837</v>
      </c>
      <c r="P1746" s="158">
        <v>9.6874000000000002</v>
      </c>
      <c r="Q1746" s="158">
        <v>14.0176</v>
      </c>
      <c r="R1746" s="158">
        <v>45.453499999999998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44771</v>
      </c>
      <c r="E1747" s="158">
        <v>96.793300000000002</v>
      </c>
      <c r="F1747" s="158">
        <v>1.0666</v>
      </c>
      <c r="G1747" s="158">
        <v>1.8865000000000001</v>
      </c>
      <c r="H1747" s="158">
        <v>1.7156</v>
      </c>
      <c r="I1747" s="158">
        <v>5.6012000000000004</v>
      </c>
      <c r="J1747" s="158">
        <v>9.8613999999999997</v>
      </c>
      <c r="K1747" s="158">
        <v>-2.1495000000000002</v>
      </c>
      <c r="L1747" s="158">
        <v>-1.9937</v>
      </c>
      <c r="M1747" s="158">
        <v>-1.4333</v>
      </c>
      <c r="N1747" s="158">
        <v>5.8749000000000002</v>
      </c>
      <c r="O1747" s="158">
        <v>22.881</v>
      </c>
      <c r="P1747" s="158">
        <v>10.768599999999999</v>
      </c>
      <c r="Q1747" s="158">
        <v>19.765999999999998</v>
      </c>
      <c r="R1747" s="158">
        <v>46.670400000000001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44771</v>
      </c>
      <c r="E1748" s="158">
        <v>78.531999999999996</v>
      </c>
      <c r="F1748" s="158">
        <v>0.89290000000000003</v>
      </c>
      <c r="G1748" s="158">
        <v>1.2323</v>
      </c>
      <c r="H1748" s="158">
        <v>-0.38690000000000002</v>
      </c>
      <c r="I1748" s="158">
        <v>4.0407000000000002</v>
      </c>
      <c r="J1748" s="158">
        <v>9.5393000000000008</v>
      </c>
      <c r="K1748" s="158">
        <v>-1.6579999999999999</v>
      </c>
      <c r="L1748" s="158">
        <v>-4.5214999999999996</v>
      </c>
      <c r="M1748" s="158">
        <v>-2.3210000000000002</v>
      </c>
      <c r="N1748" s="158">
        <v>1.819</v>
      </c>
      <c r="O1748" s="158">
        <v>23.630800000000001</v>
      </c>
      <c r="P1748" s="158">
        <v>14.5693</v>
      </c>
      <c r="Q1748" s="158">
        <v>18.139399999999998</v>
      </c>
      <c r="R1748" s="158">
        <v>46.700099999999999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44771</v>
      </c>
      <c r="E1749" s="158">
        <v>70.960999999999999</v>
      </c>
      <c r="F1749" s="158">
        <v>0.88859999999999995</v>
      </c>
      <c r="G1749" s="158">
        <v>1.2224999999999999</v>
      </c>
      <c r="H1749" s="158">
        <v>-0.40839999999999999</v>
      </c>
      <c r="I1749" s="158">
        <v>3.9965000000000002</v>
      </c>
      <c r="J1749" s="158">
        <v>9.4402000000000008</v>
      </c>
      <c r="K1749" s="158">
        <v>-1.9117</v>
      </c>
      <c r="L1749" s="158">
        <v>-5.0091999999999999</v>
      </c>
      <c r="M1749" s="158">
        <v>-3.0560999999999998</v>
      </c>
      <c r="N1749" s="158">
        <v>0.80120000000000002</v>
      </c>
      <c r="O1749" s="158">
        <v>22.4025</v>
      </c>
      <c r="P1749" s="158">
        <v>13.272399999999999</v>
      </c>
      <c r="Q1749" s="158">
        <v>14.6548</v>
      </c>
      <c r="R1749" s="158">
        <v>45.264499999999998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44771</v>
      </c>
      <c r="E1750" s="158">
        <v>77.572400000000002</v>
      </c>
      <c r="F1750" s="158">
        <v>0.99950000000000006</v>
      </c>
      <c r="G1750" s="158">
        <v>2.5162</v>
      </c>
      <c r="H1750" s="158">
        <v>1.9855</v>
      </c>
      <c r="I1750" s="158">
        <v>5.1810999999999998</v>
      </c>
      <c r="J1750" s="158">
        <v>8.1601999999999997</v>
      </c>
      <c r="K1750" s="158">
        <v>-7.343</v>
      </c>
      <c r="L1750" s="158">
        <v>-12.829599999999999</v>
      </c>
      <c r="M1750" s="158">
        <v>-11.254300000000001</v>
      </c>
      <c r="N1750" s="158">
        <v>-5.1921999999999997</v>
      </c>
      <c r="O1750" s="158">
        <v>20.825199999999999</v>
      </c>
      <c r="P1750" s="158">
        <v>7.5548999999999999</v>
      </c>
      <c r="Q1750" s="158">
        <v>12.6447</v>
      </c>
      <c r="R1750" s="158">
        <v>38.131700000000002</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44771</v>
      </c>
      <c r="E1751" s="158">
        <v>85.171499999999995</v>
      </c>
      <c r="F1751" s="158">
        <v>1.0037</v>
      </c>
      <c r="G1751" s="158">
        <v>2.5291000000000001</v>
      </c>
      <c r="H1751" s="158">
        <v>2.0150999999999999</v>
      </c>
      <c r="I1751" s="158">
        <v>5.2422000000000004</v>
      </c>
      <c r="J1751" s="158">
        <v>8.2914999999999992</v>
      </c>
      <c r="K1751" s="158">
        <v>-7.0034000000000001</v>
      </c>
      <c r="L1751" s="158">
        <v>-12.19</v>
      </c>
      <c r="M1751" s="158">
        <v>-10.2796</v>
      </c>
      <c r="N1751" s="158">
        <v>-3.8043999999999998</v>
      </c>
      <c r="O1751" s="158">
        <v>22.558700000000002</v>
      </c>
      <c r="P1751" s="158">
        <v>8.8382000000000005</v>
      </c>
      <c r="Q1751" s="158">
        <v>15.922700000000001</v>
      </c>
      <c r="R1751" s="158">
        <v>40.133200000000002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44771</v>
      </c>
      <c r="E1752" s="158">
        <v>52.14</v>
      </c>
      <c r="F1752" s="158">
        <v>0.85109999999999997</v>
      </c>
      <c r="G1752" s="158">
        <v>1.4594</v>
      </c>
      <c r="H1752" s="158">
        <v>1.1838</v>
      </c>
      <c r="I1752" s="158">
        <v>3.6993</v>
      </c>
      <c r="J1752" s="158">
        <v>7.9279999999999999</v>
      </c>
      <c r="K1752" s="158">
        <v>2.9621</v>
      </c>
      <c r="L1752" s="158">
        <v>3.8645</v>
      </c>
      <c r="M1752" s="158">
        <v>2.7793999999999999</v>
      </c>
      <c r="N1752" s="158">
        <v>8.7835999999999999</v>
      </c>
      <c r="O1752" s="158">
        <v>29.1982</v>
      </c>
      <c r="P1752" s="158">
        <v>14.5641</v>
      </c>
      <c r="Q1752" s="158">
        <v>11.8133</v>
      </c>
      <c r="R1752" s="158">
        <v>52.227899999999998</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44771</v>
      </c>
      <c r="E1753" s="158">
        <v>56.63</v>
      </c>
      <c r="F1753" s="158">
        <v>0.85489999999999999</v>
      </c>
      <c r="G1753" s="158">
        <v>1.4693000000000001</v>
      </c>
      <c r="H1753" s="158">
        <v>1.1973</v>
      </c>
      <c r="I1753" s="158">
        <v>3.7559999999999998</v>
      </c>
      <c r="J1753" s="158">
        <v>8.0312999999999999</v>
      </c>
      <c r="K1753" s="158">
        <v>3.3206000000000002</v>
      </c>
      <c r="L1753" s="158">
        <v>4.5991999999999997</v>
      </c>
      <c r="M1753" s="158">
        <v>3.8511000000000002</v>
      </c>
      <c r="N1753" s="158">
        <v>10.303900000000001</v>
      </c>
      <c r="O1753" s="158">
        <v>31.072199999999999</v>
      </c>
      <c r="P1753" s="158">
        <v>15.923</v>
      </c>
      <c r="Q1753" s="158">
        <v>17.298400000000001</v>
      </c>
      <c r="R1753" s="158">
        <v>54.415700000000001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44771</v>
      </c>
      <c r="E1754" s="158">
        <v>17.22</v>
      </c>
      <c r="F1754" s="158">
        <v>0.58409999999999995</v>
      </c>
      <c r="G1754" s="158">
        <v>2.2565</v>
      </c>
      <c r="H1754" s="158">
        <v>1.5929</v>
      </c>
      <c r="I1754" s="158">
        <v>4.4268999999999998</v>
      </c>
      <c r="J1754" s="158">
        <v>8.0978999999999992</v>
      </c>
      <c r="K1754" s="158">
        <v>-1.7684</v>
      </c>
      <c r="L1754" s="158">
        <v>-1.4874000000000001</v>
      </c>
      <c r="M1754" s="158">
        <v>3.6101000000000001</v>
      </c>
      <c r="N1754" s="158">
        <v>13.438700000000001</v>
      </c>
      <c r="O1754" s="158">
        <v>26.112100000000002</v>
      </c>
      <c r="P1754" s="158">
        <v>11.4025</v>
      </c>
      <c r="Q1754" s="158">
        <v>11.229200000000001</v>
      </c>
      <c r="R1754" s="158">
        <v>46.8977</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44771</v>
      </c>
      <c r="E1755" s="158">
        <v>18.670000000000002</v>
      </c>
      <c r="F1755" s="158">
        <v>0.5927</v>
      </c>
      <c r="G1755" s="158">
        <v>2.3014000000000001</v>
      </c>
      <c r="H1755" s="158">
        <v>1.6331</v>
      </c>
      <c r="I1755" s="158">
        <v>4.4767999999999999</v>
      </c>
      <c r="J1755" s="158">
        <v>8.1692</v>
      </c>
      <c r="K1755" s="158">
        <v>-1.4776</v>
      </c>
      <c r="L1755" s="158">
        <v>-1.0599000000000001</v>
      </c>
      <c r="M1755" s="158">
        <v>4.3600000000000003</v>
      </c>
      <c r="N1755" s="158">
        <v>14.539899999999999</v>
      </c>
      <c r="O1755" s="158">
        <v>27.366800000000001</v>
      </c>
      <c r="P1755" s="158">
        <v>13.148899999999999</v>
      </c>
      <c r="Q1755" s="158">
        <v>13.004099999999999</v>
      </c>
      <c r="R1755" s="158">
        <v>48.292200000000001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44771</v>
      </c>
      <c r="E1756" s="158">
        <v>21.47</v>
      </c>
      <c r="F1756" s="158">
        <v>0.7036</v>
      </c>
      <c r="G1756" s="158">
        <v>1.3213999999999999</v>
      </c>
      <c r="H1756" s="158">
        <v>0.56210000000000004</v>
      </c>
      <c r="I1756" s="158">
        <v>3.7198000000000002</v>
      </c>
      <c r="J1756" s="158">
        <v>7.8894000000000002</v>
      </c>
      <c r="K1756" s="158">
        <v>-1.6940999999999999</v>
      </c>
      <c r="L1756" s="158">
        <v>-5.9981999999999998</v>
      </c>
      <c r="M1756" s="158">
        <v>-7.4169999999999998</v>
      </c>
      <c r="N1756" s="158">
        <v>-4.6624999999999996</v>
      </c>
      <c r="O1756" s="158"/>
      <c r="P1756" s="158"/>
      <c r="Q1756" s="158">
        <v>37.043100000000003</v>
      </c>
      <c r="R1756" s="158">
        <v>41.917999999999999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44771</v>
      </c>
      <c r="E1757" s="158">
        <v>20.54</v>
      </c>
      <c r="F1757" s="158">
        <v>0.68630000000000002</v>
      </c>
      <c r="G1757" s="158">
        <v>1.3320000000000001</v>
      </c>
      <c r="H1757" s="158">
        <v>0.53839999999999999</v>
      </c>
      <c r="I1757" s="158">
        <v>3.6850000000000001</v>
      </c>
      <c r="J1757" s="158">
        <v>7.7649999999999997</v>
      </c>
      <c r="K1757" s="158">
        <v>-2.0972</v>
      </c>
      <c r="L1757" s="158">
        <v>-6.8057999999999996</v>
      </c>
      <c r="M1757" s="158">
        <v>-8.5485000000000007</v>
      </c>
      <c r="N1757" s="158">
        <v>-6.2529000000000003</v>
      </c>
      <c r="O1757" s="158"/>
      <c r="P1757" s="158"/>
      <c r="Q1757" s="158">
        <v>34.563000000000002</v>
      </c>
      <c r="R1757" s="158">
        <v>39.334099999999999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44771</v>
      </c>
      <c r="E1758" s="158">
        <v>21.65</v>
      </c>
      <c r="F1758" s="158">
        <v>0.83840000000000003</v>
      </c>
      <c r="G1758" s="158">
        <v>1.9782999999999999</v>
      </c>
      <c r="H1758" s="158">
        <v>1.7866</v>
      </c>
      <c r="I1758" s="158">
        <v>5.5583</v>
      </c>
      <c r="J1758" s="158">
        <v>9.9542999999999999</v>
      </c>
      <c r="K1758" s="158">
        <v>9.2499999999999999E-2</v>
      </c>
      <c r="L1758" s="158">
        <v>-3.1320000000000001</v>
      </c>
      <c r="M1758" s="158">
        <v>-2.4335</v>
      </c>
      <c r="N1758" s="158">
        <v>2.3641000000000001</v>
      </c>
      <c r="O1758" s="158">
        <v>30.8339</v>
      </c>
      <c r="P1758" s="158"/>
      <c r="Q1758" s="158">
        <v>22.886600000000001</v>
      </c>
      <c r="R1758" s="158">
        <v>43.593299999999999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44771</v>
      </c>
      <c r="E1759" s="158">
        <v>20.37</v>
      </c>
      <c r="F1759" s="158">
        <v>0.79169999999999996</v>
      </c>
      <c r="G1759" s="158">
        <v>1.952</v>
      </c>
      <c r="H1759" s="158">
        <v>1.7483</v>
      </c>
      <c r="I1759" s="158">
        <v>5.4893999999999998</v>
      </c>
      <c r="J1759" s="158">
        <v>9.7522000000000002</v>
      </c>
      <c r="K1759" s="158">
        <v>-0.34250000000000003</v>
      </c>
      <c r="L1759" s="158">
        <v>-3.9150999999999998</v>
      </c>
      <c r="M1759" s="158">
        <v>-3.5968</v>
      </c>
      <c r="N1759" s="158">
        <v>0.74180000000000001</v>
      </c>
      <c r="O1759" s="158">
        <v>28.740200000000002</v>
      </c>
      <c r="P1759" s="158"/>
      <c r="Q1759" s="158">
        <v>20.904599999999999</v>
      </c>
      <c r="R1759" s="158">
        <v>41.248100000000001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44771</v>
      </c>
      <c r="E1760" s="158">
        <v>14.1609</v>
      </c>
      <c r="F1760" s="158">
        <v>1.3099000000000001</v>
      </c>
      <c r="G1760" s="158">
        <v>1.976</v>
      </c>
      <c r="H1760" s="158">
        <v>1.2353000000000001</v>
      </c>
      <c r="I1760" s="158">
        <v>5.5334000000000003</v>
      </c>
      <c r="J1760" s="158">
        <v>9.1768999999999998</v>
      </c>
      <c r="K1760" s="158">
        <v>-1.1828000000000001</v>
      </c>
      <c r="L1760" s="158">
        <v>-6.6765999999999996</v>
      </c>
      <c r="M1760" s="158">
        <v>-13.1633</v>
      </c>
      <c r="N1760" s="158">
        <v>-14.1347</v>
      </c>
      <c r="O1760" s="158"/>
      <c r="P1760" s="158"/>
      <c r="Q1760" s="158">
        <v>15.2806</v>
      </c>
      <c r="R1760" s="158">
        <v>28.484999999999999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44771</v>
      </c>
      <c r="E1761" s="158">
        <v>13.4201</v>
      </c>
      <c r="F1761" s="158">
        <v>1.3037000000000001</v>
      </c>
      <c r="G1761" s="158">
        <v>1.9585999999999999</v>
      </c>
      <c r="H1761" s="158">
        <v>1.1943999999999999</v>
      </c>
      <c r="I1761" s="158">
        <v>5.4476000000000004</v>
      </c>
      <c r="J1761" s="158">
        <v>8.9832999999999998</v>
      </c>
      <c r="K1761" s="158">
        <v>-1.677</v>
      </c>
      <c r="L1761" s="158">
        <v>-7.6584000000000003</v>
      </c>
      <c r="M1761" s="158">
        <v>-14.551600000000001</v>
      </c>
      <c r="N1761" s="158">
        <v>-15.9842</v>
      </c>
      <c r="O1761" s="158"/>
      <c r="P1761" s="158"/>
      <c r="Q1761" s="158">
        <v>12.776400000000001</v>
      </c>
      <c r="R1761" s="158">
        <v>25.7027</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44771</v>
      </c>
      <c r="E1762" s="158">
        <v>158.46100000000001</v>
      </c>
      <c r="F1762" s="158">
        <v>1.1858</v>
      </c>
      <c r="G1762" s="158">
        <v>1.4962</v>
      </c>
      <c r="H1762" s="158">
        <v>0.70930000000000004</v>
      </c>
      <c r="I1762" s="158">
        <v>4.3832000000000004</v>
      </c>
      <c r="J1762" s="158">
        <v>7.1435000000000004</v>
      </c>
      <c r="K1762" s="158">
        <v>-3.1665999999999999</v>
      </c>
      <c r="L1762" s="158">
        <v>-2.1562000000000001</v>
      </c>
      <c r="M1762" s="158">
        <v>-1.9655</v>
      </c>
      <c r="N1762" s="158">
        <v>6.6093999999999999</v>
      </c>
      <c r="O1762" s="158">
        <v>34.067999999999998</v>
      </c>
      <c r="P1762" s="158">
        <v>16.433700000000002</v>
      </c>
      <c r="Q1762" s="158">
        <v>17.170999999999999</v>
      </c>
      <c r="R1762" s="158">
        <v>53.163400000000003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44771</v>
      </c>
      <c r="E1763" s="158">
        <v>179.374</v>
      </c>
      <c r="F1763" s="158">
        <v>1.1897</v>
      </c>
      <c r="G1763" s="158">
        <v>1.5076000000000001</v>
      </c>
      <c r="H1763" s="158">
        <v>0.73509999999999998</v>
      </c>
      <c r="I1763" s="158">
        <v>4.4366000000000003</v>
      </c>
      <c r="J1763" s="158">
        <v>7.2606000000000002</v>
      </c>
      <c r="K1763" s="158">
        <v>-2.8235999999999999</v>
      </c>
      <c r="L1763" s="158">
        <v>-1.4520999999999999</v>
      </c>
      <c r="M1763" s="158">
        <v>-0.90159999999999996</v>
      </c>
      <c r="N1763" s="158">
        <v>8.1661000000000001</v>
      </c>
      <c r="O1763" s="158">
        <v>36.001100000000001</v>
      </c>
      <c r="P1763" s="158">
        <v>18.044599999999999</v>
      </c>
      <c r="Q1763" s="158">
        <v>20.3507</v>
      </c>
      <c r="R1763" s="158">
        <v>55.412100000000002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44771</v>
      </c>
      <c r="E1764" s="158">
        <v>47.956000000000003</v>
      </c>
      <c r="F1764" s="158">
        <v>1.1261000000000001</v>
      </c>
      <c r="G1764" s="158">
        <v>2.0731000000000002</v>
      </c>
      <c r="H1764" s="158">
        <v>1.1217999999999999</v>
      </c>
      <c r="I1764" s="158">
        <v>5.2983000000000002</v>
      </c>
      <c r="J1764" s="158">
        <v>8.3262</v>
      </c>
      <c r="K1764" s="158">
        <v>-0.99509999999999998</v>
      </c>
      <c r="L1764" s="158">
        <v>-2.4035000000000002</v>
      </c>
      <c r="M1764" s="158">
        <v>4.2725999999999997</v>
      </c>
      <c r="N1764" s="158">
        <v>12.1358</v>
      </c>
      <c r="O1764" s="158">
        <v>27.715399999999999</v>
      </c>
      <c r="P1764" s="158">
        <v>13.786099999999999</v>
      </c>
      <c r="Q1764" s="158">
        <v>21.014099999999999</v>
      </c>
      <c r="R1764" s="158">
        <v>54.558799999999998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44771</v>
      </c>
      <c r="E1765" s="158">
        <v>44.499000000000002</v>
      </c>
      <c r="F1765" s="158">
        <v>1.1226</v>
      </c>
      <c r="G1765" s="158">
        <v>2.0619000000000001</v>
      </c>
      <c r="H1765" s="158">
        <v>1.1019000000000001</v>
      </c>
      <c r="I1765" s="158">
        <v>5.2533000000000003</v>
      </c>
      <c r="J1765" s="158">
        <v>8.2279</v>
      </c>
      <c r="K1765" s="158">
        <v>-1.2582</v>
      </c>
      <c r="L1765" s="158">
        <v>-2.9211999999999998</v>
      </c>
      <c r="M1765" s="158">
        <v>3.4331</v>
      </c>
      <c r="N1765" s="158">
        <v>10.934100000000001</v>
      </c>
      <c r="O1765" s="158">
        <v>26.326799999999999</v>
      </c>
      <c r="P1765" s="158">
        <v>12.6031</v>
      </c>
      <c r="Q1765" s="158">
        <v>19.9175</v>
      </c>
      <c r="R1765" s="158">
        <v>52.917000000000002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44771</v>
      </c>
      <c r="E1766" s="158">
        <v>85.177999999999997</v>
      </c>
      <c r="F1766" s="158">
        <v>1.1951000000000001</v>
      </c>
      <c r="G1766" s="158">
        <v>1.9683999999999999</v>
      </c>
      <c r="H1766" s="158">
        <v>1.1011</v>
      </c>
      <c r="I1766" s="158">
        <v>5.2477</v>
      </c>
      <c r="J1766" s="158">
        <v>8.7814999999999994</v>
      </c>
      <c r="K1766" s="158">
        <v>-1.6687000000000001</v>
      </c>
      <c r="L1766" s="158">
        <v>-2.5399999999999999E-2</v>
      </c>
      <c r="M1766" s="158">
        <v>5.6059999999999999</v>
      </c>
      <c r="N1766" s="158">
        <v>10.580399999999999</v>
      </c>
      <c r="O1766" s="158">
        <v>33.141399999999997</v>
      </c>
      <c r="P1766" s="158">
        <v>16.895700000000001</v>
      </c>
      <c r="Q1766" s="158">
        <v>19.770600000000002</v>
      </c>
      <c r="R1766" s="158">
        <v>53.365400000000001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44771</v>
      </c>
      <c r="E1767" s="158">
        <v>93.151899999999998</v>
      </c>
      <c r="F1767" s="158">
        <v>1.1974</v>
      </c>
      <c r="G1767" s="158">
        <v>1.9756</v>
      </c>
      <c r="H1767" s="158">
        <v>1.1177999999999999</v>
      </c>
      <c r="I1767" s="158">
        <v>5.2834000000000003</v>
      </c>
      <c r="J1767" s="158">
        <v>8.8574999999999999</v>
      </c>
      <c r="K1767" s="158">
        <v>-1.4571000000000001</v>
      </c>
      <c r="L1767" s="158">
        <v>0.4345</v>
      </c>
      <c r="M1767" s="158">
        <v>6.3182</v>
      </c>
      <c r="N1767" s="158">
        <v>11.575100000000001</v>
      </c>
      <c r="O1767" s="158">
        <v>34.299300000000002</v>
      </c>
      <c r="P1767" s="158">
        <v>18.0505</v>
      </c>
      <c r="Q1767" s="158">
        <v>24.9955</v>
      </c>
      <c r="R1767" s="158">
        <v>54.710799999999999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44771</v>
      </c>
      <c r="E1770" s="158">
        <v>139.724497281786</v>
      </c>
      <c r="F1770" s="158">
        <v>1.4595</v>
      </c>
      <c r="G1770" s="158">
        <v>2.0133999999999999</v>
      </c>
      <c r="H1770" s="158">
        <v>1.0361</v>
      </c>
      <c r="I1770" s="158">
        <v>4.7946</v>
      </c>
      <c r="J1770" s="158">
        <v>7.6261000000000001</v>
      </c>
      <c r="K1770" s="158">
        <v>-6.4951999999999996</v>
      </c>
      <c r="L1770" s="158">
        <v>-8.2196999999999996</v>
      </c>
      <c r="M1770" s="158">
        <v>-4.2106000000000003</v>
      </c>
      <c r="N1770" s="158">
        <v>-1.7927999999999999</v>
      </c>
      <c r="O1770" s="158">
        <v>44.314100000000003</v>
      </c>
      <c r="P1770" s="158">
        <v>19.857099999999999</v>
      </c>
      <c r="Q1770" s="158">
        <v>10.761900000000001</v>
      </c>
      <c r="R1770" s="158">
        <v>60.088799999999999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44771</v>
      </c>
      <c r="E1771" s="158">
        <v>130.845</v>
      </c>
      <c r="F1771" s="158">
        <v>1.4641999999999999</v>
      </c>
      <c r="G1771" s="158">
        <v>2.0276999999999998</v>
      </c>
      <c r="H1771" s="158">
        <v>1.0684</v>
      </c>
      <c r="I1771" s="158">
        <v>4.8627000000000002</v>
      </c>
      <c r="J1771" s="158">
        <v>7.7785000000000002</v>
      </c>
      <c r="K1771" s="158">
        <v>-6.0952999999999999</v>
      </c>
      <c r="L1771" s="158">
        <v>-7.4931999999999999</v>
      </c>
      <c r="M1771" s="158">
        <v>-3.0253999999999999</v>
      </c>
      <c r="N1771" s="158">
        <v>-0.107</v>
      </c>
      <c r="O1771" s="158">
        <v>46.003799999999998</v>
      </c>
      <c r="P1771" s="158">
        <v>20.875499999999999</v>
      </c>
      <c r="Q1771" s="158">
        <v>15.097200000000001</v>
      </c>
      <c r="R1771" s="158">
        <v>62.668300000000002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44771</v>
      </c>
      <c r="E1772" s="158">
        <v>115.8262</v>
      </c>
      <c r="F1772" s="158">
        <v>0.35089999999999999</v>
      </c>
      <c r="G1772" s="158">
        <v>1.6587000000000001</v>
      </c>
      <c r="H1772" s="158">
        <v>1.5218</v>
      </c>
      <c r="I1772" s="158">
        <v>4.1615000000000002</v>
      </c>
      <c r="J1772" s="158">
        <v>7.7153999999999998</v>
      </c>
      <c r="K1772" s="158">
        <v>-0.52470000000000006</v>
      </c>
      <c r="L1772" s="158">
        <v>1.8214999999999999</v>
      </c>
      <c r="M1772" s="158">
        <v>1.8955</v>
      </c>
      <c r="N1772" s="158">
        <v>10.426</v>
      </c>
      <c r="O1772" s="158">
        <v>30.430700000000002</v>
      </c>
      <c r="P1772" s="158">
        <v>18.9557</v>
      </c>
      <c r="Q1772" s="158">
        <v>25.8764</v>
      </c>
      <c r="R1772" s="158">
        <v>44.947200000000002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44771</v>
      </c>
      <c r="E1773" s="158">
        <v>104.1759</v>
      </c>
      <c r="F1773" s="158">
        <v>0.34689999999999999</v>
      </c>
      <c r="G1773" s="158">
        <v>1.6480999999999999</v>
      </c>
      <c r="H1773" s="158">
        <v>1.498</v>
      </c>
      <c r="I1773" s="158">
        <v>4.1134000000000004</v>
      </c>
      <c r="J1773" s="158">
        <v>7.6192000000000002</v>
      </c>
      <c r="K1773" s="158">
        <v>-0.76170000000000004</v>
      </c>
      <c r="L1773" s="158">
        <v>1.2759</v>
      </c>
      <c r="M1773" s="158">
        <v>1.1071</v>
      </c>
      <c r="N1773" s="158">
        <v>9.3069000000000006</v>
      </c>
      <c r="O1773" s="158">
        <v>28.987100000000002</v>
      </c>
      <c r="P1773" s="158">
        <v>17.616499999999998</v>
      </c>
      <c r="Q1773" s="158">
        <v>19.933</v>
      </c>
      <c r="R1773" s="158">
        <v>43.459000000000003</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44771</v>
      </c>
      <c r="E1774" s="158">
        <v>140.4949</v>
      </c>
      <c r="F1774" s="158">
        <v>1.1762999999999999</v>
      </c>
      <c r="G1774" s="158">
        <v>2.2759</v>
      </c>
      <c r="H1774" s="158">
        <v>1.3705000000000001</v>
      </c>
      <c r="I1774" s="158">
        <v>5.4036999999999997</v>
      </c>
      <c r="J1774" s="158">
        <v>8.3816000000000006</v>
      </c>
      <c r="K1774" s="158">
        <v>-2.3923000000000001</v>
      </c>
      <c r="L1774" s="158">
        <v>-5.32</v>
      </c>
      <c r="M1774" s="158">
        <v>-4.2248999999999999</v>
      </c>
      <c r="N1774" s="158">
        <v>3.7216</v>
      </c>
      <c r="O1774" s="158">
        <v>25.163699999999999</v>
      </c>
      <c r="P1774" s="158">
        <v>7.3978000000000002</v>
      </c>
      <c r="Q1774" s="158">
        <v>16.340199999999999</v>
      </c>
      <c r="R1774" s="158">
        <v>44.891199999999998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44771</v>
      </c>
      <c r="E1775" s="158">
        <v>150.47120000000001</v>
      </c>
      <c r="F1775" s="158">
        <v>1.1797</v>
      </c>
      <c r="G1775" s="158">
        <v>2.2864</v>
      </c>
      <c r="H1775" s="158">
        <v>1.3946000000000001</v>
      </c>
      <c r="I1775" s="158">
        <v>5.4541000000000004</v>
      </c>
      <c r="J1775" s="158">
        <v>8.4928000000000008</v>
      </c>
      <c r="K1775" s="158">
        <v>-2.0876999999999999</v>
      </c>
      <c r="L1775" s="158">
        <v>-4.7317</v>
      </c>
      <c r="M1775" s="158">
        <v>-3.3723000000000001</v>
      </c>
      <c r="N1775" s="158">
        <v>4.9089</v>
      </c>
      <c r="O1775" s="158">
        <v>26.4557</v>
      </c>
      <c r="P1775" s="158">
        <v>8.4140999999999995</v>
      </c>
      <c r="Q1775" s="158">
        <v>16.618600000000001</v>
      </c>
      <c r="R1775" s="158">
        <v>46.453699999999998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44771</v>
      </c>
      <c r="E1776" s="158">
        <v>22.409199999999998</v>
      </c>
      <c r="F1776" s="158">
        <v>0.52939999999999998</v>
      </c>
      <c r="G1776" s="158">
        <v>1.81</v>
      </c>
      <c r="H1776" s="158">
        <v>0.89370000000000005</v>
      </c>
      <c r="I1776" s="158">
        <v>2.8138000000000001</v>
      </c>
      <c r="J1776" s="158">
        <v>6.9931999999999999</v>
      </c>
      <c r="K1776" s="158">
        <v>-1.0797000000000001</v>
      </c>
      <c r="L1776" s="158">
        <v>-2.2231000000000001</v>
      </c>
      <c r="M1776" s="158">
        <v>0.12690000000000001</v>
      </c>
      <c r="N1776" s="158">
        <v>4.8353999999999999</v>
      </c>
      <c r="O1776" s="158">
        <v>31.503299999999999</v>
      </c>
      <c r="P1776" s="158"/>
      <c r="Q1776" s="158">
        <v>24.278300000000002</v>
      </c>
      <c r="R1776" s="158">
        <v>47.604799999999997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44771</v>
      </c>
      <c r="E1777" s="158">
        <v>20.893699999999999</v>
      </c>
      <c r="F1777" s="158">
        <v>0.52439999999999998</v>
      </c>
      <c r="G1777" s="158">
        <v>1.7954000000000001</v>
      </c>
      <c r="H1777" s="158">
        <v>0.85970000000000002</v>
      </c>
      <c r="I1777" s="158">
        <v>2.7439</v>
      </c>
      <c r="J1777" s="158">
        <v>6.8387000000000002</v>
      </c>
      <c r="K1777" s="158">
        <v>-1.5190999999999999</v>
      </c>
      <c r="L1777" s="158">
        <v>-3.1173999999999999</v>
      </c>
      <c r="M1777" s="158">
        <v>-1.2486999999999999</v>
      </c>
      <c r="N1777" s="158">
        <v>2.9302000000000001</v>
      </c>
      <c r="O1777" s="158">
        <v>29.1372</v>
      </c>
      <c r="P1777" s="158"/>
      <c r="Q1777" s="158">
        <v>21.956099999999999</v>
      </c>
      <c r="R1777" s="158">
        <v>44.970500000000001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44771</v>
      </c>
      <c r="E1778" s="158">
        <v>30.88</v>
      </c>
      <c r="F1778" s="158">
        <v>1.5789</v>
      </c>
      <c r="G1778" s="158">
        <v>2.5573000000000001</v>
      </c>
      <c r="H1778" s="158">
        <v>1.5789</v>
      </c>
      <c r="I1778" s="158">
        <v>4.3596000000000004</v>
      </c>
      <c r="J1778" s="158">
        <v>9.7759999999999998</v>
      </c>
      <c r="K1778" s="158">
        <v>9.7199999999999995E-2</v>
      </c>
      <c r="L1778" s="158">
        <v>0.58630000000000004</v>
      </c>
      <c r="M1778" s="158">
        <v>4.3596000000000004</v>
      </c>
      <c r="N1778" s="158">
        <v>7.4086999999999996</v>
      </c>
      <c r="O1778" s="158">
        <v>33.8048</v>
      </c>
      <c r="P1778" s="158">
        <v>14.852399999999999</v>
      </c>
      <c r="Q1778" s="158">
        <v>14.8574</v>
      </c>
      <c r="R1778" s="158">
        <v>48.357599999999998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44771</v>
      </c>
      <c r="E1779" s="158">
        <v>28.94</v>
      </c>
      <c r="F1779" s="158">
        <v>1.5794999999999999</v>
      </c>
      <c r="G1779" s="158">
        <v>2.5514000000000001</v>
      </c>
      <c r="H1779" s="158">
        <v>1.5794999999999999</v>
      </c>
      <c r="I1779" s="158">
        <v>4.3258999999999999</v>
      </c>
      <c r="J1779" s="158">
        <v>9.7042999999999999</v>
      </c>
      <c r="K1779" s="158">
        <v>-0.13800000000000001</v>
      </c>
      <c r="L1779" s="158">
        <v>0.1038</v>
      </c>
      <c r="M1779" s="158">
        <v>3.6533000000000002</v>
      </c>
      <c r="N1779" s="158">
        <v>6.5145</v>
      </c>
      <c r="O1779" s="158">
        <v>32.7898</v>
      </c>
      <c r="P1779" s="158">
        <v>14.014799999999999</v>
      </c>
      <c r="Q1779" s="158">
        <v>13.945499999999999</v>
      </c>
      <c r="R1779" s="158">
        <v>47.179099999999998</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44771</v>
      </c>
      <c r="E1780" s="158">
        <v>15.4374</v>
      </c>
      <c r="F1780" s="158">
        <v>1.0532999999999999</v>
      </c>
      <c r="G1780" s="158">
        <v>1.8613999999999999</v>
      </c>
      <c r="H1780" s="158">
        <v>1.0235000000000001</v>
      </c>
      <c r="I1780" s="158">
        <v>5.0255999999999998</v>
      </c>
      <c r="J1780" s="158">
        <v>8.5764999999999993</v>
      </c>
      <c r="K1780" s="158">
        <v>-1.7302</v>
      </c>
      <c r="L1780" s="158">
        <v>-1.8102</v>
      </c>
      <c r="M1780" s="158">
        <v>3.8828</v>
      </c>
      <c r="N1780" s="158">
        <v>10.614800000000001</v>
      </c>
      <c r="O1780" s="158"/>
      <c r="P1780" s="158"/>
      <c r="Q1780" s="158">
        <v>31.177299999999999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44771</v>
      </c>
      <c r="E1781" s="158">
        <v>14.960599999999999</v>
      </c>
      <c r="F1781" s="158">
        <v>1.0488999999999999</v>
      </c>
      <c r="G1781" s="158">
        <v>1.8469</v>
      </c>
      <c r="H1781" s="158">
        <v>0.99029999999999996</v>
      </c>
      <c r="I1781" s="158">
        <v>4.9565000000000001</v>
      </c>
      <c r="J1781" s="158">
        <v>8.4227000000000007</v>
      </c>
      <c r="K1781" s="158">
        <v>-2.1741999999999999</v>
      </c>
      <c r="L1781" s="158">
        <v>-2.7136</v>
      </c>
      <c r="M1781" s="158">
        <v>2.4095</v>
      </c>
      <c r="N1781" s="158">
        <v>8.4871999999999996</v>
      </c>
      <c r="O1781" s="158"/>
      <c r="P1781" s="158"/>
      <c r="Q1781" s="158">
        <v>28.630299999999998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1.0204173913043477</v>
      </c>
      <c r="G1782" s="160">
        <v>1.9938282608695652</v>
      </c>
      <c r="H1782" s="160">
        <v>1.2478521739130433</v>
      </c>
      <c r="I1782" s="160">
        <v>4.7625760869565212</v>
      </c>
      <c r="J1782" s="160">
        <v>8.5727891304347814</v>
      </c>
      <c r="K1782" s="160">
        <v>-1.8081</v>
      </c>
      <c r="L1782" s="160">
        <v>-2.8965434782608703</v>
      </c>
      <c r="M1782" s="160">
        <v>-0.61709347826086947</v>
      </c>
      <c r="N1782" s="160">
        <v>4.9417456521739123</v>
      </c>
      <c r="O1782" s="160">
        <v>30.234964999999999</v>
      </c>
      <c r="P1782" s="160">
        <v>13.786249999999997</v>
      </c>
      <c r="Q1782" s="160">
        <v>20.599702173913048</v>
      </c>
      <c r="R1782" s="160">
        <v>47.121293181818174</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1.0510999999999999</v>
      </c>
      <c r="G1783" s="160">
        <v>2.0038499999999999</v>
      </c>
      <c r="H1783" s="160">
        <v>1.2181500000000001</v>
      </c>
      <c r="I1783" s="160">
        <v>4.8286499999999997</v>
      </c>
      <c r="J1783" s="160">
        <v>8.4325499999999991</v>
      </c>
      <c r="K1783" s="160">
        <v>-1.6855500000000001</v>
      </c>
      <c r="L1783" s="160">
        <v>-2.3102999999999998</v>
      </c>
      <c r="M1783" s="160">
        <v>0.40295000000000003</v>
      </c>
      <c r="N1783" s="160">
        <v>6.4457500000000003</v>
      </c>
      <c r="O1783" s="160">
        <v>30.21105</v>
      </c>
      <c r="P1783" s="160">
        <v>13.900449999999999</v>
      </c>
      <c r="Q1783" s="160">
        <v>19.844050000000003</v>
      </c>
      <c r="R1783" s="160">
        <v>46.798900000000003</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44771</v>
      </c>
      <c r="E1786" s="158">
        <v>12.33</v>
      </c>
      <c r="F1786" s="158">
        <v>1.3147</v>
      </c>
      <c r="G1786" s="158">
        <v>4.3147000000000002</v>
      </c>
      <c r="H1786" s="158">
        <v>2.9215</v>
      </c>
      <c r="I1786" s="158">
        <v>7.4977999999999998</v>
      </c>
      <c r="J1786" s="158">
        <v>11.281599999999999</v>
      </c>
      <c r="K1786" s="158">
        <v>-0.96389999999999998</v>
      </c>
      <c r="L1786" s="158">
        <v>-5.6618000000000004</v>
      </c>
      <c r="M1786" s="158">
        <v>-11.358700000000001</v>
      </c>
      <c r="N1786" s="158">
        <v>3.4396</v>
      </c>
      <c r="O1786" s="158"/>
      <c r="P1786" s="158"/>
      <c r="Q1786" s="158">
        <v>14.0374</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44771</v>
      </c>
      <c r="E1787" s="158">
        <v>11.96</v>
      </c>
      <c r="F1787" s="158">
        <v>1.2701</v>
      </c>
      <c r="G1787" s="158">
        <v>4.1811999999999996</v>
      </c>
      <c r="H1787" s="158">
        <v>2.8374999999999999</v>
      </c>
      <c r="I1787" s="158">
        <v>7.3609</v>
      </c>
      <c r="J1787" s="158">
        <v>11.049200000000001</v>
      </c>
      <c r="K1787" s="158">
        <v>-1.4015</v>
      </c>
      <c r="L1787" s="158">
        <v>-6.5625</v>
      </c>
      <c r="M1787" s="158">
        <v>-12.5731</v>
      </c>
      <c r="N1787" s="158">
        <v>1.528</v>
      </c>
      <c r="O1787" s="158"/>
      <c r="P1787" s="158"/>
      <c r="Q1787" s="158">
        <v>11.879099999999999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44771</v>
      </c>
      <c r="E1788" s="158">
        <v>15.46</v>
      </c>
      <c r="F1788" s="158">
        <v>1.7104999999999999</v>
      </c>
      <c r="G1788" s="158">
        <v>5.2416999999999998</v>
      </c>
      <c r="H1788" s="158">
        <v>4.0377000000000001</v>
      </c>
      <c r="I1788" s="158">
        <v>8.0363000000000007</v>
      </c>
      <c r="J1788" s="158">
        <v>10.824400000000001</v>
      </c>
      <c r="K1788" s="158">
        <v>0.25940000000000002</v>
      </c>
      <c r="L1788" s="158">
        <v>-2.1518999999999999</v>
      </c>
      <c r="M1788" s="158">
        <v>-10.2728</v>
      </c>
      <c r="N1788" s="158">
        <v>1.1117999999999999</v>
      </c>
      <c r="O1788" s="158"/>
      <c r="P1788" s="158"/>
      <c r="Q1788" s="158">
        <v>19.372900000000001</v>
      </c>
      <c r="R1788" s="158">
        <v>20.314800000000002</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44771</v>
      </c>
      <c r="E1789" s="158">
        <v>14.87</v>
      </c>
      <c r="F1789" s="158">
        <v>1.71</v>
      </c>
      <c r="G1789" s="158">
        <v>5.2370999999999999</v>
      </c>
      <c r="H1789" s="158">
        <v>4.0587999999999997</v>
      </c>
      <c r="I1789" s="158">
        <v>8.0669000000000004</v>
      </c>
      <c r="J1789" s="158">
        <v>10.722300000000001</v>
      </c>
      <c r="K1789" s="158">
        <v>-6.7199999999999996E-2</v>
      </c>
      <c r="L1789" s="158">
        <v>-2.8105000000000002</v>
      </c>
      <c r="M1789" s="158">
        <v>-11.2768</v>
      </c>
      <c r="N1789" s="158">
        <v>-0.40189999999999998</v>
      </c>
      <c r="O1789" s="158"/>
      <c r="P1789" s="158"/>
      <c r="Q1789" s="158">
        <v>17.4998</v>
      </c>
      <c r="R1789" s="158">
        <v>18.441099999999999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44771</v>
      </c>
      <c r="E1790" s="158">
        <v>12.81</v>
      </c>
      <c r="F1790" s="158">
        <v>1.5860000000000001</v>
      </c>
      <c r="G1790" s="158">
        <v>3.1400999999999999</v>
      </c>
      <c r="H1790" s="158">
        <v>1.9903999999999999</v>
      </c>
      <c r="I1790" s="158">
        <v>5.6931000000000003</v>
      </c>
      <c r="J1790" s="158">
        <v>7.4664000000000001</v>
      </c>
      <c r="K1790" s="158">
        <v>0.47060000000000002</v>
      </c>
      <c r="L1790" s="158">
        <v>-0.85140000000000005</v>
      </c>
      <c r="M1790" s="158">
        <v>-7.0392000000000001</v>
      </c>
      <c r="N1790" s="158">
        <v>-3.3208000000000002</v>
      </c>
      <c r="O1790" s="158"/>
      <c r="P1790" s="158"/>
      <c r="Q1790" s="158">
        <v>14.725199999999999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44771</v>
      </c>
      <c r="E1791" s="158">
        <v>13.16</v>
      </c>
      <c r="F1791" s="158">
        <v>1.5431999999999999</v>
      </c>
      <c r="G1791" s="158">
        <v>3.1347999999999998</v>
      </c>
      <c r="H1791" s="158">
        <v>2.0154999999999998</v>
      </c>
      <c r="I1791" s="158">
        <v>5.7877999999999998</v>
      </c>
      <c r="J1791" s="158">
        <v>7.5163000000000002</v>
      </c>
      <c r="K1791" s="158">
        <v>0.76570000000000005</v>
      </c>
      <c r="L1791" s="158">
        <v>-0.22739999999999999</v>
      </c>
      <c r="M1791" s="158">
        <v>-6.0670999999999999</v>
      </c>
      <c r="N1791" s="158">
        <v>-2.0104000000000002</v>
      </c>
      <c r="O1791" s="158"/>
      <c r="P1791" s="158"/>
      <c r="Q1791" s="158">
        <v>16.453499999999998</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44771</v>
      </c>
      <c r="E1792" s="158">
        <v>12.11</v>
      </c>
      <c r="F1792" s="158">
        <v>0.74880000000000002</v>
      </c>
      <c r="G1792" s="158">
        <v>2.9762</v>
      </c>
      <c r="H1792" s="158">
        <v>1.1696</v>
      </c>
      <c r="I1792" s="158">
        <v>5.4878</v>
      </c>
      <c r="J1792" s="158">
        <v>9.4937000000000005</v>
      </c>
      <c r="K1792" s="158">
        <v>-2.2599</v>
      </c>
      <c r="L1792" s="158">
        <v>-6.9892000000000003</v>
      </c>
      <c r="M1792" s="158">
        <v>-8.7415000000000003</v>
      </c>
      <c r="N1792" s="158">
        <v>2.3668999999999998</v>
      </c>
      <c r="O1792" s="158"/>
      <c r="P1792" s="158"/>
      <c r="Q1792" s="158">
        <v>15.129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44771</v>
      </c>
      <c r="E1793" s="158">
        <v>11.81</v>
      </c>
      <c r="F1793" s="158">
        <v>0.76790000000000003</v>
      </c>
      <c r="G1793" s="158">
        <v>2.9643000000000002</v>
      </c>
      <c r="H1793" s="158">
        <v>1.1997</v>
      </c>
      <c r="I1793" s="158">
        <v>5.3524000000000003</v>
      </c>
      <c r="J1793" s="158">
        <v>9.3519000000000005</v>
      </c>
      <c r="K1793" s="158">
        <v>-2.6381000000000001</v>
      </c>
      <c r="L1793" s="158">
        <v>-7.8064</v>
      </c>
      <c r="M1793" s="158">
        <v>-10.0533</v>
      </c>
      <c r="N1793" s="158">
        <v>0.51060000000000005</v>
      </c>
      <c r="O1793" s="158"/>
      <c r="P1793" s="158"/>
      <c r="Q1793" s="158">
        <v>13.023199999999999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44771</v>
      </c>
      <c r="E1794" s="158">
        <v>11.747999999999999</v>
      </c>
      <c r="F1794" s="158">
        <v>1.3807</v>
      </c>
      <c r="G1794" s="158">
        <v>4.2599</v>
      </c>
      <c r="H1794" s="158">
        <v>3.0617000000000001</v>
      </c>
      <c r="I1794" s="158">
        <v>7.8887</v>
      </c>
      <c r="J1794" s="158">
        <v>9.9690999999999992</v>
      </c>
      <c r="K1794" s="158">
        <v>-0.91930000000000001</v>
      </c>
      <c r="L1794" s="158">
        <v>-3.1810999999999998</v>
      </c>
      <c r="M1794" s="158">
        <v>-5.8804999999999996</v>
      </c>
      <c r="N1794" s="158">
        <v>-0.27160000000000001</v>
      </c>
      <c r="O1794" s="158"/>
      <c r="P1794" s="158"/>
      <c r="Q1794" s="158">
        <v>10.314500000000001</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44771</v>
      </c>
      <c r="E1795" s="158">
        <v>11.420999999999999</v>
      </c>
      <c r="F1795" s="158">
        <v>1.3757999999999999</v>
      </c>
      <c r="G1795" s="158">
        <v>4.2538</v>
      </c>
      <c r="H1795" s="158">
        <v>3.0310999999999999</v>
      </c>
      <c r="I1795" s="158">
        <v>7.8164999999999996</v>
      </c>
      <c r="J1795" s="158">
        <v>9.8172999999999995</v>
      </c>
      <c r="K1795" s="158">
        <v>-1.339</v>
      </c>
      <c r="L1795" s="158">
        <v>-4.0010000000000003</v>
      </c>
      <c r="M1795" s="158">
        <v>-7.0632000000000001</v>
      </c>
      <c r="N1795" s="158">
        <v>-1.9488000000000001</v>
      </c>
      <c r="O1795" s="158"/>
      <c r="P1795" s="158"/>
      <c r="Q1795" s="158">
        <v>8.4330999999999996</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44771</v>
      </c>
      <c r="E1796" s="158">
        <v>28.88</v>
      </c>
      <c r="F1796" s="158">
        <v>1.3440000000000001</v>
      </c>
      <c r="G1796" s="158">
        <v>4.2184999999999997</v>
      </c>
      <c r="H1796" s="158">
        <v>2.5895999999999999</v>
      </c>
      <c r="I1796" s="158">
        <v>6.6627000000000001</v>
      </c>
      <c r="J1796" s="158">
        <v>8.7594999999999992</v>
      </c>
      <c r="K1796" s="158">
        <v>-0.47560000000000002</v>
      </c>
      <c r="L1796" s="158">
        <v>0.33350000000000002</v>
      </c>
      <c r="M1796" s="158">
        <v>-3.0384000000000002</v>
      </c>
      <c r="N1796" s="158">
        <v>7.8376000000000001</v>
      </c>
      <c r="O1796" s="158"/>
      <c r="P1796" s="158"/>
      <c r="Q1796" s="158">
        <v>16.4834</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44771</v>
      </c>
      <c r="E1797" s="158">
        <v>20.5825</v>
      </c>
      <c r="F1797" s="158">
        <v>0.72819999999999996</v>
      </c>
      <c r="G1797" s="158">
        <v>2.0207999999999999</v>
      </c>
      <c r="H1797" s="158">
        <v>1.4431</v>
      </c>
      <c r="I1797" s="158">
        <v>5.7351000000000001</v>
      </c>
      <c r="J1797" s="158">
        <v>10.0816</v>
      </c>
      <c r="K1797" s="158">
        <v>-2.4262000000000001</v>
      </c>
      <c r="L1797" s="158">
        <v>6.3140000000000001</v>
      </c>
      <c r="M1797" s="158">
        <v>13.095599999999999</v>
      </c>
      <c r="N1797" s="158">
        <v>21.030100000000001</v>
      </c>
      <c r="O1797" s="158"/>
      <c r="P1797" s="158"/>
      <c r="Q1797" s="158">
        <v>51.824599999999997</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44771</v>
      </c>
      <c r="E1798" s="158">
        <v>20.103200000000001</v>
      </c>
      <c r="F1798" s="158">
        <v>0.72250000000000003</v>
      </c>
      <c r="G1798" s="158">
        <v>2.0036999999999998</v>
      </c>
      <c r="H1798" s="158">
        <v>1.4028</v>
      </c>
      <c r="I1798" s="158">
        <v>5.6523000000000003</v>
      </c>
      <c r="J1798" s="158">
        <v>9.8949999999999996</v>
      </c>
      <c r="K1798" s="158">
        <v>-2.9333</v>
      </c>
      <c r="L1798" s="158">
        <v>5.4782000000000002</v>
      </c>
      <c r="M1798" s="158">
        <v>11.8261</v>
      </c>
      <c r="N1798" s="158">
        <v>19.313199999999998</v>
      </c>
      <c r="O1798" s="158"/>
      <c r="P1798" s="158"/>
      <c r="Q1798" s="158">
        <v>49.769300000000001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44771</v>
      </c>
      <c r="E1799" s="158">
        <v>16.47</v>
      </c>
      <c r="F1799" s="158">
        <v>1.2915000000000001</v>
      </c>
      <c r="G1799" s="158">
        <v>3.2602000000000002</v>
      </c>
      <c r="H1799" s="158">
        <v>1.5412999999999999</v>
      </c>
      <c r="I1799" s="158">
        <v>4.9713000000000003</v>
      </c>
      <c r="J1799" s="158">
        <v>8.3552999999999997</v>
      </c>
      <c r="K1799" s="158">
        <v>-6.0699999999999997E-2</v>
      </c>
      <c r="L1799" s="158">
        <v>-1.1998</v>
      </c>
      <c r="M1799" s="158">
        <v>-4.4664000000000001</v>
      </c>
      <c r="N1799" s="158">
        <v>2.3616999999999999</v>
      </c>
      <c r="O1799" s="158">
        <v>18.8337</v>
      </c>
      <c r="P1799" s="158"/>
      <c r="Q1799" s="158">
        <v>17.777699999999999</v>
      </c>
      <c r="R1799" s="158">
        <v>25.602</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44771</v>
      </c>
      <c r="E1800" s="158">
        <v>16.13</v>
      </c>
      <c r="F1800" s="158">
        <v>1.2555000000000001</v>
      </c>
      <c r="G1800" s="158">
        <v>3.1989999999999998</v>
      </c>
      <c r="H1800" s="158">
        <v>1.4464999999999999</v>
      </c>
      <c r="I1800" s="158">
        <v>4.8765000000000001</v>
      </c>
      <c r="J1800" s="158">
        <v>8.1823999999999995</v>
      </c>
      <c r="K1800" s="158">
        <v>-0.309</v>
      </c>
      <c r="L1800" s="158">
        <v>-1.5863</v>
      </c>
      <c r="M1800" s="158">
        <v>-5.0617999999999999</v>
      </c>
      <c r="N1800" s="158">
        <v>1.5104</v>
      </c>
      <c r="O1800" s="158">
        <v>18.011099999999999</v>
      </c>
      <c r="P1800" s="158"/>
      <c r="Q1800" s="158">
        <v>16.974799999999998</v>
      </c>
      <c r="R1800" s="158">
        <v>24.657499999999999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44771</v>
      </c>
      <c r="E1801" s="158">
        <v>172.74709999999999</v>
      </c>
      <c r="F1801" s="158">
        <v>1.4725999999999999</v>
      </c>
      <c r="G1801" s="158">
        <v>3.6941000000000002</v>
      </c>
      <c r="H1801" s="158">
        <v>2.0158</v>
      </c>
      <c r="I1801" s="158">
        <v>6.3647999999999998</v>
      </c>
      <c r="J1801" s="158">
        <v>9.6567000000000007</v>
      </c>
      <c r="K1801" s="158">
        <v>2.2856999999999998</v>
      </c>
      <c r="L1801" s="158">
        <v>-0.43869999999999998</v>
      </c>
      <c r="M1801" s="158">
        <v>-4.1351000000000004</v>
      </c>
      <c r="N1801" s="158">
        <v>7.8441000000000001</v>
      </c>
      <c r="O1801" s="158">
        <v>16.884699999999999</v>
      </c>
      <c r="P1801" s="158">
        <v>12.6829</v>
      </c>
      <c r="Q1801" s="158">
        <v>14.2484</v>
      </c>
      <c r="R1801" s="158">
        <v>25.3977</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44771</v>
      </c>
      <c r="E1802" s="158">
        <v>708.73306316521098</v>
      </c>
      <c r="F1802" s="158">
        <v>1.4705999999999999</v>
      </c>
      <c r="G1802" s="158">
        <v>3.6879</v>
      </c>
      <c r="H1802" s="158">
        <v>2.0017999999999998</v>
      </c>
      <c r="I1802" s="158">
        <v>6.3354999999999997</v>
      </c>
      <c r="J1802" s="158">
        <v>9.5952999999999999</v>
      </c>
      <c r="K1802" s="158">
        <v>2.133</v>
      </c>
      <c r="L1802" s="158">
        <v>-0.77259999999999995</v>
      </c>
      <c r="M1802" s="158">
        <v>-4.6422999999999996</v>
      </c>
      <c r="N1802" s="158">
        <v>7.0704000000000002</v>
      </c>
      <c r="O1802" s="158">
        <v>15.987500000000001</v>
      </c>
      <c r="P1802" s="158">
        <v>11.7582</v>
      </c>
      <c r="Q1802" s="158">
        <v>14.437900000000001</v>
      </c>
      <c r="R1802" s="158">
        <v>24.4589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1.2760352941176469</v>
      </c>
      <c r="G1803" s="160">
        <v>3.634588235294117</v>
      </c>
      <c r="H1803" s="160">
        <v>2.2802588235294117</v>
      </c>
      <c r="I1803" s="160">
        <v>6.446258823529412</v>
      </c>
      <c r="J1803" s="160">
        <v>9.5304705882352945</v>
      </c>
      <c r="K1803" s="160">
        <v>-0.58113529411764708</v>
      </c>
      <c r="L1803" s="160">
        <v>-1.8891117647058819</v>
      </c>
      <c r="M1803" s="160">
        <v>-5.1028529411764696</v>
      </c>
      <c r="N1803" s="160">
        <v>3.9982882352941167</v>
      </c>
      <c r="O1803" s="160">
        <v>17.42925</v>
      </c>
      <c r="P1803" s="160">
        <v>12.220549999999999</v>
      </c>
      <c r="Q1803" s="160">
        <v>18.96375294117647</v>
      </c>
      <c r="R1803" s="160">
        <v>23.145333333333337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1.3440000000000001</v>
      </c>
      <c r="G1804" s="160">
        <v>3.6879</v>
      </c>
      <c r="H1804" s="160">
        <v>2.0154999999999998</v>
      </c>
      <c r="I1804" s="160">
        <v>6.3354999999999997</v>
      </c>
      <c r="J1804" s="160">
        <v>9.6567000000000007</v>
      </c>
      <c r="K1804" s="160">
        <v>-0.47560000000000002</v>
      </c>
      <c r="L1804" s="160">
        <v>-1.5863</v>
      </c>
      <c r="M1804" s="160">
        <v>-6.0670999999999999</v>
      </c>
      <c r="N1804" s="160">
        <v>1.528</v>
      </c>
      <c r="O1804" s="160">
        <v>17.447899999999997</v>
      </c>
      <c r="P1804" s="160">
        <v>12.220549999999999</v>
      </c>
      <c r="Q1804" s="160">
        <v>15.129</v>
      </c>
      <c r="R1804" s="160">
        <v>24.558199999999999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44771</v>
      </c>
      <c r="E1807" s="158">
        <v>256.7176</v>
      </c>
      <c r="F1807" s="158">
        <v>9.3863000000000003</v>
      </c>
      <c r="G1807" s="158">
        <v>3.4559000000000002</v>
      </c>
      <c r="H1807" s="158">
        <v>3.1034000000000002</v>
      </c>
      <c r="I1807" s="158">
        <v>2.0815000000000001</v>
      </c>
      <c r="J1807" s="158">
        <v>4.6055000000000001</v>
      </c>
      <c r="K1807" s="158">
        <v>3.0756000000000001</v>
      </c>
      <c r="L1807" s="158">
        <v>3.5952999999999999</v>
      </c>
      <c r="M1807" s="158">
        <v>3.6879</v>
      </c>
      <c r="N1807" s="158">
        <v>3.5842000000000001</v>
      </c>
      <c r="O1807" s="158">
        <v>5.5621</v>
      </c>
      <c r="P1807" s="158">
        <v>6.4847000000000001</v>
      </c>
      <c r="Q1807" s="158">
        <v>7.4570999999999996</v>
      </c>
      <c r="R1807" s="158">
        <v>4.1784999999999997</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44771</v>
      </c>
      <c r="E1808" s="158">
        <v>450.68270000000001</v>
      </c>
      <c r="F1808" s="158">
        <v>8.7325999999999997</v>
      </c>
      <c r="G1808" s="158">
        <v>3.2890000000000001</v>
      </c>
      <c r="H1808" s="158">
        <v>3.6886999999999999</v>
      </c>
      <c r="I1808" s="158">
        <v>2.7751000000000001</v>
      </c>
      <c r="J1808" s="158">
        <v>5.4355000000000002</v>
      </c>
      <c r="K1808" s="158">
        <v>3.5522</v>
      </c>
      <c r="L1808" s="158">
        <v>4.0622999999999996</v>
      </c>
      <c r="M1808" s="158">
        <v>4.1245000000000003</v>
      </c>
      <c r="N1808" s="158">
        <v>4.0006000000000004</v>
      </c>
      <c r="O1808" s="158">
        <v>5.6254999999999997</v>
      </c>
      <c r="P1808" s="158">
        <v>6.4771000000000001</v>
      </c>
      <c r="Q1808" s="158">
        <v>7.8182</v>
      </c>
      <c r="R1808" s="158">
        <v>4.4070999999999998</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44771</v>
      </c>
      <c r="E1809" s="158">
        <v>445.3879</v>
      </c>
      <c r="F1809" s="158">
        <v>8.5658999999999992</v>
      </c>
      <c r="G1809" s="158">
        <v>3.1149</v>
      </c>
      <c r="H1809" s="158">
        <v>3.5133999999999999</v>
      </c>
      <c r="I1809" s="158">
        <v>2.6004</v>
      </c>
      <c r="J1809" s="158">
        <v>5.2610000000000001</v>
      </c>
      <c r="K1809" s="158">
        <v>3.3814000000000002</v>
      </c>
      <c r="L1809" s="158">
        <v>3.8948999999999998</v>
      </c>
      <c r="M1809" s="158">
        <v>3.9622000000000002</v>
      </c>
      <c r="N1809" s="158">
        <v>3.8412999999999999</v>
      </c>
      <c r="O1809" s="158">
        <v>5.4729000000000001</v>
      </c>
      <c r="P1809" s="158">
        <v>6.3333000000000004</v>
      </c>
      <c r="Q1809" s="158">
        <v>7.4383999999999997</v>
      </c>
      <c r="R1809" s="158">
        <v>4.2465999999999999</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44771</v>
      </c>
      <c r="E1810" s="158">
        <v>12.628500000000001</v>
      </c>
      <c r="F1810" s="158">
        <v>8.6729000000000003</v>
      </c>
      <c r="G1810" s="158">
        <v>4.5297999999999998</v>
      </c>
      <c r="H1810" s="158">
        <v>4.1736000000000004</v>
      </c>
      <c r="I1810" s="158">
        <v>3.887</v>
      </c>
      <c r="J1810" s="158">
        <v>5.6719999999999997</v>
      </c>
      <c r="K1810" s="158">
        <v>3.9321000000000002</v>
      </c>
      <c r="L1810" s="158">
        <v>4.2107999999999999</v>
      </c>
      <c r="M1810" s="158">
        <v>4.1783000000000001</v>
      </c>
      <c r="N1810" s="158">
        <v>4.0547000000000004</v>
      </c>
      <c r="O1810" s="158">
        <v>5.3661000000000003</v>
      </c>
      <c r="P1810" s="158"/>
      <c r="Q1810" s="158">
        <v>6.1912000000000003</v>
      </c>
      <c r="R1810" s="158">
        <v>4.3566000000000003</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44771</v>
      </c>
      <c r="E1811" s="158">
        <v>12.200699999999999</v>
      </c>
      <c r="F1811" s="158">
        <v>7.7798999999999996</v>
      </c>
      <c r="G1811" s="158">
        <v>3.5910000000000002</v>
      </c>
      <c r="H1811" s="158">
        <v>3.2928999999999999</v>
      </c>
      <c r="I1811" s="158">
        <v>2.9950999999999999</v>
      </c>
      <c r="J1811" s="158">
        <v>4.7854000000000001</v>
      </c>
      <c r="K1811" s="158">
        <v>3.0407999999999999</v>
      </c>
      <c r="L1811" s="158">
        <v>3.3117000000000001</v>
      </c>
      <c r="M1811" s="158">
        <v>3.2725</v>
      </c>
      <c r="N1811" s="158">
        <v>3.1423000000000001</v>
      </c>
      <c r="O1811" s="158">
        <v>4.4295999999999998</v>
      </c>
      <c r="P1811" s="158"/>
      <c r="Q1811" s="158">
        <v>5.2533000000000003</v>
      </c>
      <c r="R1811" s="158">
        <v>3.4367999999999999</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44771</v>
      </c>
      <c r="E1812" s="158">
        <v>2689.6927000000001</v>
      </c>
      <c r="F1812" s="158">
        <v>7.1489000000000003</v>
      </c>
      <c r="G1812" s="158">
        <v>3.4302000000000001</v>
      </c>
      <c r="H1812" s="158">
        <v>3.7004999999999999</v>
      </c>
      <c r="I1812" s="158">
        <v>3.7132999999999998</v>
      </c>
      <c r="J1812" s="158">
        <v>5.0599999999999996</v>
      </c>
      <c r="K1812" s="158">
        <v>3.3462000000000001</v>
      </c>
      <c r="L1812" s="158">
        <v>3.5876000000000001</v>
      </c>
      <c r="M1812" s="158">
        <v>3.6400999999999999</v>
      </c>
      <c r="N1812" s="158">
        <v>3.4969000000000001</v>
      </c>
      <c r="O1812" s="158">
        <v>4.5426000000000002</v>
      </c>
      <c r="P1812" s="158">
        <v>5.8316999999999997</v>
      </c>
      <c r="Q1812" s="158">
        <v>7.4709000000000003</v>
      </c>
      <c r="R1812" s="158">
        <v>3.5445000000000002</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44771</v>
      </c>
      <c r="E1813" s="158">
        <v>2633.3499000000002</v>
      </c>
      <c r="F1813" s="158">
        <v>7.0038</v>
      </c>
      <c r="G1813" s="158">
        <v>3.2854000000000001</v>
      </c>
      <c r="H1813" s="158">
        <v>3.5529000000000002</v>
      </c>
      <c r="I1813" s="158">
        <v>3.5663</v>
      </c>
      <c r="J1813" s="158">
        <v>4.9139999999999997</v>
      </c>
      <c r="K1813" s="158">
        <v>3.2012999999999998</v>
      </c>
      <c r="L1813" s="158">
        <v>3.4678</v>
      </c>
      <c r="M1813" s="158">
        <v>3.5038999999999998</v>
      </c>
      <c r="N1813" s="158">
        <v>3.3418000000000001</v>
      </c>
      <c r="O1813" s="158">
        <v>4.3266</v>
      </c>
      <c r="P1813" s="158">
        <v>5.6233000000000004</v>
      </c>
      <c r="Q1813" s="158">
        <v>7.1378000000000004</v>
      </c>
      <c r="R1813" s="158">
        <v>3.3462999999999998</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44771</v>
      </c>
      <c r="E1814" s="158">
        <v>1266.2900999999999</v>
      </c>
      <c r="F1814" s="158">
        <v>6.7461000000000002</v>
      </c>
      <c r="G1814" s="158">
        <v>5.0347999999999997</v>
      </c>
      <c r="H1814" s="158">
        <v>4.1003999999999996</v>
      </c>
      <c r="I1814" s="158">
        <v>4.3281999999999998</v>
      </c>
      <c r="J1814" s="158">
        <v>6.4058000000000002</v>
      </c>
      <c r="K1814" s="158">
        <v>3.6273</v>
      </c>
      <c r="L1814" s="158">
        <v>3.9418000000000002</v>
      </c>
      <c r="M1814" s="158">
        <v>4.0792999999999999</v>
      </c>
      <c r="N1814" s="158">
        <v>3.9453999999999998</v>
      </c>
      <c r="O1814" s="158">
        <v>4.8235000000000001</v>
      </c>
      <c r="P1814" s="158"/>
      <c r="Q1814" s="158">
        <v>5.8369999999999997</v>
      </c>
      <c r="R1814" s="158">
        <v>3.9605999999999999</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44771</v>
      </c>
      <c r="E1815" s="158">
        <v>1256.3666000000001</v>
      </c>
      <c r="F1815" s="158">
        <v>6.6250999999999998</v>
      </c>
      <c r="G1815" s="158">
        <v>4.9146999999999998</v>
      </c>
      <c r="H1815" s="158">
        <v>3.9803000000000002</v>
      </c>
      <c r="I1815" s="158">
        <v>4.1881000000000004</v>
      </c>
      <c r="J1815" s="158">
        <v>6.2899000000000003</v>
      </c>
      <c r="K1815" s="158">
        <v>3.5103</v>
      </c>
      <c r="L1815" s="158">
        <v>3.7846000000000002</v>
      </c>
      <c r="M1815" s="158">
        <v>3.9041999999999999</v>
      </c>
      <c r="N1815" s="158">
        <v>3.7505000000000002</v>
      </c>
      <c r="O1815" s="158">
        <v>4.6271000000000004</v>
      </c>
      <c r="P1815" s="158"/>
      <c r="Q1815" s="158">
        <v>5.6371000000000002</v>
      </c>
      <c r="R1815" s="158">
        <v>3.7616999999999998</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44771</v>
      </c>
      <c r="E1816" s="158">
        <v>3308.5117</v>
      </c>
      <c r="F1816" s="158">
        <v>6.9603999999999999</v>
      </c>
      <c r="G1816" s="158">
        <v>2.5419999999999998</v>
      </c>
      <c r="H1816" s="158">
        <v>3.3094000000000001</v>
      </c>
      <c r="I1816" s="158">
        <v>3.2949999999999999</v>
      </c>
      <c r="J1816" s="158">
        <v>4.7668999999999997</v>
      </c>
      <c r="K1816" s="158">
        <v>3.3824000000000001</v>
      </c>
      <c r="L1816" s="158">
        <v>3.5781999999999998</v>
      </c>
      <c r="M1816" s="158">
        <v>3.5175000000000001</v>
      </c>
      <c r="N1816" s="158">
        <v>3.3925000000000001</v>
      </c>
      <c r="O1816" s="158">
        <v>4.4051</v>
      </c>
      <c r="P1816" s="158">
        <v>5.3628999999999998</v>
      </c>
      <c r="Q1816" s="158">
        <v>6.9001999999999999</v>
      </c>
      <c r="R1816" s="158">
        <v>3.3664999999999998</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44771</v>
      </c>
      <c r="E1817" s="158">
        <v>3160.7997999999998</v>
      </c>
      <c r="F1817" s="158">
        <v>6.4146999999999998</v>
      </c>
      <c r="G1817" s="158">
        <v>1.9958</v>
      </c>
      <c r="H1817" s="158">
        <v>2.766</v>
      </c>
      <c r="I1817" s="158">
        <v>2.7509999999999999</v>
      </c>
      <c r="J1817" s="158">
        <v>4.2232000000000003</v>
      </c>
      <c r="K1817" s="158">
        <v>2.8307000000000002</v>
      </c>
      <c r="L1817" s="158">
        <v>3.0335000000000001</v>
      </c>
      <c r="M1817" s="158">
        <v>2.9588000000000001</v>
      </c>
      <c r="N1817" s="158">
        <v>2.8258999999999999</v>
      </c>
      <c r="O1817" s="158">
        <v>3.8167</v>
      </c>
      <c r="P1817" s="158">
        <v>4.7664</v>
      </c>
      <c r="Q1817" s="158">
        <v>6.8784999999999998</v>
      </c>
      <c r="R1817" s="158">
        <v>2.7923</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44771</v>
      </c>
      <c r="E1818" s="158">
        <v>2998.0319</v>
      </c>
      <c r="F1818" s="158">
        <v>6.6608000000000001</v>
      </c>
      <c r="G1818" s="158">
        <v>4.1582999999999997</v>
      </c>
      <c r="H1818" s="158">
        <v>4.03</v>
      </c>
      <c r="I1818" s="158">
        <v>3.3462000000000001</v>
      </c>
      <c r="J1818" s="158">
        <v>5.1289999999999996</v>
      </c>
      <c r="K1818" s="158">
        <v>3.6932</v>
      </c>
      <c r="L1818" s="158">
        <v>3.8986000000000001</v>
      </c>
      <c r="M1818" s="158">
        <v>3.9325000000000001</v>
      </c>
      <c r="N1818" s="158">
        <v>3.7614000000000001</v>
      </c>
      <c r="O1818" s="158">
        <v>4.8125</v>
      </c>
      <c r="P1818" s="158">
        <v>5.5761000000000003</v>
      </c>
      <c r="Q1818" s="158">
        <v>7.0651000000000002</v>
      </c>
      <c r="R1818" s="158">
        <v>3.8025000000000002</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44771</v>
      </c>
      <c r="E1819" s="158">
        <v>2815.9942999999998</v>
      </c>
      <c r="F1819" s="158">
        <v>5.9413</v>
      </c>
      <c r="G1819" s="158">
        <v>3.4375</v>
      </c>
      <c r="H1819" s="158">
        <v>3.3092000000000001</v>
      </c>
      <c r="I1819" s="158">
        <v>2.6248999999999998</v>
      </c>
      <c r="J1819" s="158">
        <v>4.4062999999999999</v>
      </c>
      <c r="K1819" s="158">
        <v>2.9670999999999998</v>
      </c>
      <c r="L1819" s="158">
        <v>3.1756000000000002</v>
      </c>
      <c r="M1819" s="158">
        <v>3.2025000000000001</v>
      </c>
      <c r="N1819" s="158">
        <v>3.0306999999999999</v>
      </c>
      <c r="O1819" s="158">
        <v>4.0740999999999996</v>
      </c>
      <c r="P1819" s="158">
        <v>4.8120000000000003</v>
      </c>
      <c r="Q1819" s="158">
        <v>6.6822999999999997</v>
      </c>
      <c r="R1819" s="158">
        <v>3.0733999999999999</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44771</v>
      </c>
      <c r="E1822" s="158">
        <v>34.806800000000003</v>
      </c>
      <c r="F1822" s="158">
        <v>4.9292999999999996</v>
      </c>
      <c r="G1822" s="158">
        <v>5.0006000000000004</v>
      </c>
      <c r="H1822" s="158">
        <v>5.0083000000000002</v>
      </c>
      <c r="I1822" s="158">
        <v>4.8853</v>
      </c>
      <c r="J1822" s="158">
        <v>4.7302</v>
      </c>
      <c r="K1822" s="158">
        <v>4.3555000000000001</v>
      </c>
      <c r="L1822" s="158">
        <v>11.4262</v>
      </c>
      <c r="M1822" s="158">
        <v>13.321899999999999</v>
      </c>
      <c r="N1822" s="158">
        <v>13.557</v>
      </c>
      <c r="O1822" s="158">
        <v>8.7439999999999998</v>
      </c>
      <c r="P1822" s="158">
        <v>8.7175999999999991</v>
      </c>
      <c r="Q1822" s="158">
        <v>8.9041999999999994</v>
      </c>
      <c r="R1822" s="158">
        <v>10.923999999999999</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44771</v>
      </c>
      <c r="E1823" s="158">
        <v>34.1312</v>
      </c>
      <c r="F1823" s="158">
        <v>4.9199000000000002</v>
      </c>
      <c r="G1823" s="158">
        <v>4.9926000000000004</v>
      </c>
      <c r="H1823" s="158">
        <v>5.0004</v>
      </c>
      <c r="I1823" s="158">
        <v>4.8902000000000001</v>
      </c>
      <c r="J1823" s="158">
        <v>4.7308000000000003</v>
      </c>
      <c r="K1823" s="158">
        <v>4.3560999999999996</v>
      </c>
      <c r="L1823" s="158">
        <v>6.0294999999999996</v>
      </c>
      <c r="M1823" s="158">
        <v>9.5791000000000004</v>
      </c>
      <c r="N1823" s="158">
        <v>10.6661</v>
      </c>
      <c r="O1823" s="158">
        <v>7.8693</v>
      </c>
      <c r="P1823" s="158">
        <v>8.2241999999999997</v>
      </c>
      <c r="Q1823" s="158">
        <v>8.9954999999999998</v>
      </c>
      <c r="R1823" s="158">
        <v>9.5317000000000007</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44771</v>
      </c>
      <c r="E1824" s="158">
        <v>12.561</v>
      </c>
      <c r="F1824" s="158">
        <v>6.9752999999999998</v>
      </c>
      <c r="G1824" s="158">
        <v>3.7787000000000002</v>
      </c>
      <c r="H1824" s="158">
        <v>3.8218999999999999</v>
      </c>
      <c r="I1824" s="158">
        <v>3.4291999999999998</v>
      </c>
      <c r="J1824" s="158">
        <v>5.2530999999999999</v>
      </c>
      <c r="K1824" s="158">
        <v>3.5988000000000002</v>
      </c>
      <c r="L1824" s="158">
        <v>3.8799000000000001</v>
      </c>
      <c r="M1824" s="158">
        <v>3.8953000000000002</v>
      </c>
      <c r="N1824" s="158">
        <v>3.7816000000000001</v>
      </c>
      <c r="O1824" s="158">
        <v>5.2934000000000001</v>
      </c>
      <c r="P1824" s="158"/>
      <c r="Q1824" s="158">
        <v>6.1069000000000004</v>
      </c>
      <c r="R1824" s="158">
        <v>4.0952999999999999</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44771</v>
      </c>
      <c r="E1825" s="158">
        <v>12.411799999999999</v>
      </c>
      <c r="F1825" s="158">
        <v>6.4707999999999997</v>
      </c>
      <c r="G1825" s="158">
        <v>3.4318</v>
      </c>
      <c r="H1825" s="158">
        <v>3.4891999999999999</v>
      </c>
      <c r="I1825" s="158">
        <v>3.1124999999999998</v>
      </c>
      <c r="J1825" s="158">
        <v>4.9507000000000003</v>
      </c>
      <c r="K1825" s="158">
        <v>3.294</v>
      </c>
      <c r="L1825" s="158">
        <v>3.5737000000000001</v>
      </c>
      <c r="M1825" s="158">
        <v>3.5848</v>
      </c>
      <c r="N1825" s="158">
        <v>3.4695999999999998</v>
      </c>
      <c r="O1825" s="158">
        <v>4.9682000000000004</v>
      </c>
      <c r="P1825" s="158"/>
      <c r="Q1825" s="158">
        <v>5.7778</v>
      </c>
      <c r="R1825" s="158">
        <v>3.7724000000000002</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44771</v>
      </c>
      <c r="E1826" s="158">
        <v>1114.8880999999999</v>
      </c>
      <c r="F1826" s="158">
        <v>6.6471999999999998</v>
      </c>
      <c r="G1826" s="158">
        <v>3.9123999999999999</v>
      </c>
      <c r="H1826" s="158">
        <v>3.6945999999999999</v>
      </c>
      <c r="I1826" s="158">
        <v>3.4615999999999998</v>
      </c>
      <c r="J1826" s="158">
        <v>5.1985000000000001</v>
      </c>
      <c r="K1826" s="158">
        <v>3.5914999999999999</v>
      </c>
      <c r="L1826" s="158">
        <v>3.7854000000000001</v>
      </c>
      <c r="M1826" s="158">
        <v>3.8569</v>
      </c>
      <c r="N1826" s="158">
        <v>3.76</v>
      </c>
      <c r="O1826" s="158"/>
      <c r="P1826" s="158"/>
      <c r="Q1826" s="158">
        <v>4.4486999999999997</v>
      </c>
      <c r="R1826" s="158">
        <v>3.8481999999999998</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44771</v>
      </c>
      <c r="E1827" s="158">
        <v>1107.6785</v>
      </c>
      <c r="F1827" s="158">
        <v>6.3905000000000003</v>
      </c>
      <c r="G1827" s="158">
        <v>3.6555</v>
      </c>
      <c r="H1827" s="158">
        <v>3.4363000000000001</v>
      </c>
      <c r="I1827" s="158">
        <v>3.2025999999999999</v>
      </c>
      <c r="J1827" s="158">
        <v>4.9386000000000001</v>
      </c>
      <c r="K1827" s="158">
        <v>3.3302</v>
      </c>
      <c r="L1827" s="158">
        <v>3.5215999999999998</v>
      </c>
      <c r="M1827" s="158">
        <v>3.5905999999999998</v>
      </c>
      <c r="N1827" s="158">
        <v>3.4916</v>
      </c>
      <c r="O1827" s="158"/>
      <c r="P1827" s="158"/>
      <c r="Q1827" s="158">
        <v>4.1778000000000004</v>
      </c>
      <c r="R1827" s="158">
        <v>3.577</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44771</v>
      </c>
      <c r="E1828" s="158">
        <v>22.6846</v>
      </c>
      <c r="F1828" s="158">
        <v>7.4029999999999996</v>
      </c>
      <c r="G1828" s="158">
        <v>4.3996000000000004</v>
      </c>
      <c r="H1828" s="158">
        <v>3.8184999999999998</v>
      </c>
      <c r="I1828" s="158">
        <v>3.8788999999999998</v>
      </c>
      <c r="J1828" s="158">
        <v>5.1544999999999996</v>
      </c>
      <c r="K1828" s="158">
        <v>3.6848000000000001</v>
      </c>
      <c r="L1828" s="158">
        <v>3.7061000000000002</v>
      </c>
      <c r="M1828" s="158">
        <v>3.7393999999999998</v>
      </c>
      <c r="N1828" s="158">
        <v>3.7181000000000002</v>
      </c>
      <c r="O1828" s="158">
        <v>5.3693</v>
      </c>
      <c r="P1828" s="158">
        <v>6.1660000000000004</v>
      </c>
      <c r="Q1828" s="158">
        <v>7.5548999999999999</v>
      </c>
      <c r="R1828" s="158">
        <v>4.2450000000000001</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44771</v>
      </c>
      <c r="E1829" s="158">
        <v>24.231100000000001</v>
      </c>
      <c r="F1829" s="158">
        <v>7.8346</v>
      </c>
      <c r="G1829" s="158">
        <v>4.9226999999999999</v>
      </c>
      <c r="H1829" s="158">
        <v>4.3074000000000003</v>
      </c>
      <c r="I1829" s="158">
        <v>4.3648999999999996</v>
      </c>
      <c r="J1829" s="158">
        <v>5.6395999999999997</v>
      </c>
      <c r="K1829" s="158">
        <v>4.1696</v>
      </c>
      <c r="L1829" s="158">
        <v>4.2065000000000001</v>
      </c>
      <c r="M1829" s="158">
        <v>4.2552000000000003</v>
      </c>
      <c r="N1829" s="158">
        <v>4.2439999999999998</v>
      </c>
      <c r="O1829" s="158">
        <v>5.9611999999999998</v>
      </c>
      <c r="P1829" s="158">
        <v>6.7706999999999997</v>
      </c>
      <c r="Q1829" s="158">
        <v>8.2027999999999999</v>
      </c>
      <c r="R1829" s="158">
        <v>4.8129999999999997</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44771</v>
      </c>
      <c r="E1830" s="158">
        <v>2279.3056999999999</v>
      </c>
      <c r="F1830" s="158">
        <v>5.1234999999999999</v>
      </c>
      <c r="G1830" s="158">
        <v>4.9695</v>
      </c>
      <c r="H1830" s="158">
        <v>4.1279000000000003</v>
      </c>
      <c r="I1830" s="158">
        <v>3.7519999999999998</v>
      </c>
      <c r="J1830" s="158">
        <v>4.7895000000000003</v>
      </c>
      <c r="K1830" s="158">
        <v>3.4889000000000001</v>
      </c>
      <c r="L1830" s="158">
        <v>3.5543</v>
      </c>
      <c r="M1830" s="158">
        <v>3.5070999999999999</v>
      </c>
      <c r="N1830" s="158">
        <v>4.0096999999999996</v>
      </c>
      <c r="O1830" s="158">
        <v>6.17</v>
      </c>
      <c r="P1830" s="158">
        <v>5.4207999999999998</v>
      </c>
      <c r="Q1830" s="158">
        <v>7.1626000000000003</v>
      </c>
      <c r="R1830" s="158">
        <v>3.9973000000000001</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44771</v>
      </c>
      <c r="E1831" s="158">
        <v>2394.5587</v>
      </c>
      <c r="F1831" s="158">
        <v>5.2915999999999999</v>
      </c>
      <c r="G1831" s="158">
        <v>5.1390000000000002</v>
      </c>
      <c r="H1831" s="158">
        <v>4.2979000000000003</v>
      </c>
      <c r="I1831" s="158">
        <v>3.9222000000000001</v>
      </c>
      <c r="J1831" s="158">
        <v>4.9645000000000001</v>
      </c>
      <c r="K1831" s="158">
        <v>3.7524000000000002</v>
      </c>
      <c r="L1831" s="158">
        <v>3.8502999999999998</v>
      </c>
      <c r="M1831" s="158">
        <v>3.8157999999999999</v>
      </c>
      <c r="N1831" s="158">
        <v>4.3277999999999999</v>
      </c>
      <c r="O1831" s="158">
        <v>6.5509000000000004</v>
      </c>
      <c r="P1831" s="158">
        <v>5.9459999999999997</v>
      </c>
      <c r="Q1831" s="158">
        <v>7.2355</v>
      </c>
      <c r="R1831" s="158">
        <v>4.3339999999999996</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44771</v>
      </c>
      <c r="E1832" s="158">
        <v>12.5472</v>
      </c>
      <c r="F1832" s="158">
        <v>7.5650000000000004</v>
      </c>
      <c r="G1832" s="158">
        <v>3.5888</v>
      </c>
      <c r="H1832" s="158">
        <v>3.7845</v>
      </c>
      <c r="I1832" s="158">
        <v>3.4746999999999999</v>
      </c>
      <c r="J1832" s="158">
        <v>5.2196999999999996</v>
      </c>
      <c r="K1832" s="158">
        <v>3.3555999999999999</v>
      </c>
      <c r="L1832" s="158">
        <v>3.6785999999999999</v>
      </c>
      <c r="M1832" s="158">
        <v>3.7002000000000002</v>
      </c>
      <c r="N1832" s="158">
        <v>3.5819999999999999</v>
      </c>
      <c r="O1832" s="158">
        <v>4.8224999999999998</v>
      </c>
      <c r="P1832" s="158"/>
      <c r="Q1832" s="158">
        <v>5.7878999999999996</v>
      </c>
      <c r="R1832" s="158">
        <v>3.5989</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44771</v>
      </c>
      <c r="E1833" s="158">
        <v>12.463100000000001</v>
      </c>
      <c r="F1833" s="158">
        <v>7.3231000000000002</v>
      </c>
      <c r="G1833" s="158">
        <v>3.32</v>
      </c>
      <c r="H1833" s="158">
        <v>3.5586000000000002</v>
      </c>
      <c r="I1833" s="158">
        <v>3.2884000000000002</v>
      </c>
      <c r="J1833" s="158">
        <v>5.0484</v>
      </c>
      <c r="K1833" s="158">
        <v>3.1724000000000001</v>
      </c>
      <c r="L1833" s="158">
        <v>3.4870999999999999</v>
      </c>
      <c r="M1833" s="158">
        <v>3.5064000000000002</v>
      </c>
      <c r="N1833" s="158">
        <v>3.3913000000000002</v>
      </c>
      <c r="O1833" s="158">
        <v>4.6513999999999998</v>
      </c>
      <c r="P1833" s="158"/>
      <c r="Q1833" s="158">
        <v>5.6116000000000001</v>
      </c>
      <c r="R1833" s="158">
        <v>3.4220000000000002</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44771</v>
      </c>
      <c r="E1836" s="158">
        <v>2219.5749999999998</v>
      </c>
      <c r="F1836" s="158">
        <v>7.8573000000000004</v>
      </c>
      <c r="G1836" s="158">
        <v>3.3929</v>
      </c>
      <c r="H1836" s="158">
        <v>3.0861000000000001</v>
      </c>
      <c r="I1836" s="158">
        <v>3.0809000000000002</v>
      </c>
      <c r="J1836" s="158">
        <v>4.8460000000000001</v>
      </c>
      <c r="K1836" s="158">
        <v>2.9668000000000001</v>
      </c>
      <c r="L1836" s="158">
        <v>3.2562000000000002</v>
      </c>
      <c r="M1836" s="158">
        <v>3.2652000000000001</v>
      </c>
      <c r="N1836" s="158">
        <v>3.1168999999999998</v>
      </c>
      <c r="O1836" s="158">
        <v>4.2676999999999996</v>
      </c>
      <c r="P1836" s="158">
        <v>5.4558</v>
      </c>
      <c r="Q1836" s="158">
        <v>7.1238000000000001</v>
      </c>
      <c r="R1836" s="158">
        <v>3.1549999999999998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44771</v>
      </c>
      <c r="E1837" s="158">
        <v>2335.9704000000002</v>
      </c>
      <c r="F1837" s="158">
        <v>8.5083000000000002</v>
      </c>
      <c r="G1837" s="158">
        <v>4.0430999999999999</v>
      </c>
      <c r="H1837" s="158">
        <v>3.7360000000000002</v>
      </c>
      <c r="I1837" s="158">
        <v>3.7315</v>
      </c>
      <c r="J1837" s="158">
        <v>5.4985999999999997</v>
      </c>
      <c r="K1837" s="158">
        <v>3.6227</v>
      </c>
      <c r="L1837" s="158">
        <v>3.9171999999999998</v>
      </c>
      <c r="M1837" s="158">
        <v>3.931</v>
      </c>
      <c r="N1837" s="158">
        <v>3.7881</v>
      </c>
      <c r="O1837" s="158">
        <v>4.9203000000000001</v>
      </c>
      <c r="P1837" s="158">
        <v>6.0590000000000002</v>
      </c>
      <c r="Q1837" s="158">
        <v>7.3992000000000004</v>
      </c>
      <c r="R1837" s="158">
        <v>3.8271000000000002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44771</v>
      </c>
      <c r="E1840" s="158">
        <v>35.281399999999998</v>
      </c>
      <c r="F1840" s="158">
        <v>8.4852000000000007</v>
      </c>
      <c r="G1840" s="158">
        <v>4.4156000000000004</v>
      </c>
      <c r="H1840" s="158">
        <v>3.8454000000000002</v>
      </c>
      <c r="I1840" s="158">
        <v>3.2629000000000001</v>
      </c>
      <c r="J1840" s="158">
        <v>5.0174000000000003</v>
      </c>
      <c r="K1840" s="158">
        <v>3.3264999999999998</v>
      </c>
      <c r="L1840" s="158">
        <v>3.6196999999999999</v>
      </c>
      <c r="M1840" s="158">
        <v>3.6029</v>
      </c>
      <c r="N1840" s="158">
        <v>3.4289999999999998</v>
      </c>
      <c r="O1840" s="158">
        <v>4.7035</v>
      </c>
      <c r="P1840" s="158">
        <v>5.7443999999999997</v>
      </c>
      <c r="Q1840" s="158">
        <v>7.2679999999999998</v>
      </c>
      <c r="R1840" s="158">
        <v>3.5148999999999999</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44771</v>
      </c>
      <c r="E1841" s="158">
        <v>36.4846</v>
      </c>
      <c r="F1841" s="158">
        <v>8.9059000000000008</v>
      </c>
      <c r="G1841" s="158">
        <v>4.8372999999999999</v>
      </c>
      <c r="H1841" s="158">
        <v>4.2766999999999999</v>
      </c>
      <c r="I1841" s="158">
        <v>3.6997</v>
      </c>
      <c r="J1841" s="158">
        <v>5.4566999999999997</v>
      </c>
      <c r="K1841" s="158">
        <v>3.7517</v>
      </c>
      <c r="L1841" s="158">
        <v>4.0437000000000003</v>
      </c>
      <c r="M1841" s="158">
        <v>4.0345000000000004</v>
      </c>
      <c r="N1841" s="158">
        <v>3.8696000000000002</v>
      </c>
      <c r="O1841" s="158">
        <v>5.1597</v>
      </c>
      <c r="P1841" s="158">
        <v>6.1734</v>
      </c>
      <c r="Q1841" s="158">
        <v>7.4794999999999998</v>
      </c>
      <c r="R1841" s="158">
        <v>3.9636</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44771</v>
      </c>
      <c r="E1842" s="158">
        <v>35.824800000000003</v>
      </c>
      <c r="F1842" s="158">
        <v>8.7642000000000007</v>
      </c>
      <c r="G1842" s="158">
        <v>4.9603999999999999</v>
      </c>
      <c r="H1842" s="158">
        <v>3.7578999999999998</v>
      </c>
      <c r="I1842" s="158">
        <v>3.2279</v>
      </c>
      <c r="J1842" s="158">
        <v>4.9204999999999997</v>
      </c>
      <c r="K1842" s="158">
        <v>3.3508</v>
      </c>
      <c r="L1842" s="158">
        <v>3.6514000000000002</v>
      </c>
      <c r="M1842" s="158">
        <v>3.6373000000000002</v>
      </c>
      <c r="N1842" s="158">
        <v>3.4883999999999999</v>
      </c>
      <c r="O1842" s="158">
        <v>4.5979000000000001</v>
      </c>
      <c r="P1842" s="158">
        <v>5.6608999999999998</v>
      </c>
      <c r="Q1842" s="158">
        <v>3.8214000000000001</v>
      </c>
      <c r="R1842" s="158">
        <v>3.4617</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44771</v>
      </c>
      <c r="E1843" s="158">
        <v>36.807099999999998</v>
      </c>
      <c r="F1843" s="158">
        <v>8.9270999999999994</v>
      </c>
      <c r="G1843" s="158">
        <v>5.1257000000000001</v>
      </c>
      <c r="H1843" s="158">
        <v>3.9129</v>
      </c>
      <c r="I1843" s="158">
        <v>3.3831000000000002</v>
      </c>
      <c r="J1843" s="158">
        <v>5.0785999999999998</v>
      </c>
      <c r="K1843" s="158">
        <v>3.5122</v>
      </c>
      <c r="L1843" s="158">
        <v>3.8138999999999998</v>
      </c>
      <c r="M1843" s="158">
        <v>3.8014999999999999</v>
      </c>
      <c r="N1843" s="158">
        <v>3.6539000000000001</v>
      </c>
      <c r="O1843" s="158">
        <v>4.8232999999999997</v>
      </c>
      <c r="P1843" s="158">
        <v>5.9381000000000004</v>
      </c>
      <c r="Q1843" s="158">
        <v>7.3993000000000002</v>
      </c>
      <c r="R1843" s="158">
        <v>3.6352000000000002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44771</v>
      </c>
      <c r="E1844" s="158">
        <v>1109.0003999999999</v>
      </c>
      <c r="F1844" s="158">
        <v>7.3804999999999996</v>
      </c>
      <c r="G1844" s="158">
        <v>7.2417999999999996</v>
      </c>
      <c r="H1844" s="158">
        <v>5.2039999999999997</v>
      </c>
      <c r="I1844" s="158">
        <v>5.0631000000000004</v>
      </c>
      <c r="J1844" s="158">
        <v>4.9839000000000002</v>
      </c>
      <c r="K1844" s="158">
        <v>3.6381999999999999</v>
      </c>
      <c r="L1844" s="158">
        <v>3.7065999999999999</v>
      </c>
      <c r="M1844" s="158">
        <v>3.5674999999999999</v>
      </c>
      <c r="N1844" s="158">
        <v>3.4925000000000002</v>
      </c>
      <c r="O1844" s="158"/>
      <c r="P1844" s="158"/>
      <c r="Q1844" s="158">
        <v>3.9491000000000001</v>
      </c>
      <c r="R1844" s="158">
        <v>3.5163000000000002</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44771</v>
      </c>
      <c r="E1845" s="158">
        <v>1102.4601</v>
      </c>
      <c r="F1845" s="158">
        <v>7.1791999999999998</v>
      </c>
      <c r="G1845" s="158">
        <v>7.0427999999999997</v>
      </c>
      <c r="H1845" s="158">
        <v>5.0064000000000002</v>
      </c>
      <c r="I1845" s="158">
        <v>4.8646000000000003</v>
      </c>
      <c r="J1845" s="158">
        <v>4.7858000000000001</v>
      </c>
      <c r="K1845" s="158">
        <v>3.4251</v>
      </c>
      <c r="L1845" s="158">
        <v>3.4973000000000001</v>
      </c>
      <c r="M1845" s="158">
        <v>3.3586</v>
      </c>
      <c r="N1845" s="158">
        <v>3.2833000000000001</v>
      </c>
      <c r="O1845" s="158"/>
      <c r="P1845" s="158"/>
      <c r="Q1845" s="158">
        <v>3.7191000000000001</v>
      </c>
      <c r="R1845" s="158">
        <v>3.3111000000000002</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44771</v>
      </c>
      <c r="E1846" s="158">
        <v>1143.0939000000001</v>
      </c>
      <c r="F1846" s="158">
        <v>8.4604999999999997</v>
      </c>
      <c r="G1846" s="158">
        <v>4.4005999999999998</v>
      </c>
      <c r="H1846" s="158">
        <v>4.4101999999999997</v>
      </c>
      <c r="I1846" s="158">
        <v>3.9521999999999999</v>
      </c>
      <c r="J1846" s="158">
        <v>5.3662999999999998</v>
      </c>
      <c r="K1846" s="158">
        <v>3.6204000000000001</v>
      </c>
      <c r="L1846" s="158">
        <v>3.8534000000000002</v>
      </c>
      <c r="M1846" s="158">
        <v>3.8485999999999998</v>
      </c>
      <c r="N1846" s="158">
        <v>3.7576999999999998</v>
      </c>
      <c r="O1846" s="158"/>
      <c r="P1846" s="158"/>
      <c r="Q1846" s="158">
        <v>4.9218999999999999</v>
      </c>
      <c r="R1846" s="158">
        <v>3.8980999999999999</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44771</v>
      </c>
      <c r="E1847" s="158">
        <v>1129.8004000000001</v>
      </c>
      <c r="F1847" s="158">
        <v>8.0428999999999995</v>
      </c>
      <c r="G1847" s="158">
        <v>3.9803999999999999</v>
      </c>
      <c r="H1847" s="158">
        <v>3.9897</v>
      </c>
      <c r="I1847" s="158">
        <v>3.5322</v>
      </c>
      <c r="J1847" s="158">
        <v>4.9443999999999999</v>
      </c>
      <c r="K1847" s="158">
        <v>3.1968000000000001</v>
      </c>
      <c r="L1847" s="158">
        <v>3.4260999999999999</v>
      </c>
      <c r="M1847" s="158">
        <v>3.4171</v>
      </c>
      <c r="N1847" s="158">
        <v>3.3250000000000002</v>
      </c>
      <c r="O1847" s="158"/>
      <c r="P1847" s="158"/>
      <c r="Q1847" s="158">
        <v>4.4819000000000004</v>
      </c>
      <c r="R1847" s="158">
        <v>3.4636999999999998</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44771</v>
      </c>
      <c r="E1848" s="158">
        <v>1070.7415000000001</v>
      </c>
      <c r="F1848" s="158">
        <v>6.5324999999999998</v>
      </c>
      <c r="G1848" s="158">
        <v>3.3109000000000002</v>
      </c>
      <c r="H1848" s="158">
        <v>3.6173999999999999</v>
      </c>
      <c r="I1848" s="158">
        <v>3.8559999999999999</v>
      </c>
      <c r="J1848" s="158">
        <v>4.9882999999999997</v>
      </c>
      <c r="K1848" s="158">
        <v>3.8940000000000001</v>
      </c>
      <c r="L1848" s="158">
        <v>4.0972</v>
      </c>
      <c r="M1848" s="158">
        <v>4.0412999999999997</v>
      </c>
      <c r="N1848" s="158">
        <v>3.907</v>
      </c>
      <c r="O1848" s="158"/>
      <c r="P1848" s="158"/>
      <c r="Q1848" s="158">
        <v>3.8523999999999998</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44771</v>
      </c>
      <c r="E1849" s="158">
        <v>1066.4211</v>
      </c>
      <c r="F1849" s="158">
        <v>6.3330000000000002</v>
      </c>
      <c r="G1849" s="158">
        <v>3.1109</v>
      </c>
      <c r="H1849" s="158">
        <v>3.4161000000000001</v>
      </c>
      <c r="I1849" s="158">
        <v>3.7391999999999999</v>
      </c>
      <c r="J1849" s="158">
        <v>4.8258999999999999</v>
      </c>
      <c r="K1849" s="158">
        <v>3.706</v>
      </c>
      <c r="L1849" s="158">
        <v>3.9097</v>
      </c>
      <c r="M1849" s="158">
        <v>3.8441000000000001</v>
      </c>
      <c r="N1849" s="158">
        <v>3.7012</v>
      </c>
      <c r="O1849" s="158"/>
      <c r="P1849" s="158"/>
      <c r="Q1849" s="158">
        <v>3.6204000000000001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44771</v>
      </c>
      <c r="E1850" s="158">
        <v>14.547599999999999</v>
      </c>
      <c r="F1850" s="158">
        <v>5.2697000000000003</v>
      </c>
      <c r="G1850" s="158">
        <v>2.7605</v>
      </c>
      <c r="H1850" s="158">
        <v>3.2637</v>
      </c>
      <c r="I1850" s="158">
        <v>3.5352999999999999</v>
      </c>
      <c r="J1850" s="158">
        <v>3.9687999999999999</v>
      </c>
      <c r="K1850" s="158">
        <v>3.0308000000000002</v>
      </c>
      <c r="L1850" s="158">
        <v>3.2814000000000001</v>
      </c>
      <c r="M1850" s="158">
        <v>3.1812</v>
      </c>
      <c r="N1850" s="158">
        <v>3.1846999999999999</v>
      </c>
      <c r="O1850" s="158">
        <v>3.9188999999999998</v>
      </c>
      <c r="P1850" s="158">
        <v>1.9145000000000001</v>
      </c>
      <c r="Q1850" s="158">
        <v>4.3022999999999998</v>
      </c>
      <c r="R1850" s="158">
        <v>3.2336999999999998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44771</v>
      </c>
      <c r="E1851" s="158">
        <v>13.9975</v>
      </c>
      <c r="F1851" s="158">
        <v>4.6943000000000001</v>
      </c>
      <c r="G1851" s="158">
        <v>2.2603</v>
      </c>
      <c r="H1851" s="158">
        <v>2.7581000000000002</v>
      </c>
      <c r="I1851" s="158">
        <v>3.0394999999999999</v>
      </c>
      <c r="J1851" s="158">
        <v>3.4780000000000002</v>
      </c>
      <c r="K1851" s="158">
        <v>2.5347</v>
      </c>
      <c r="L1851" s="158">
        <v>2.7744</v>
      </c>
      <c r="M1851" s="158">
        <v>2.6515</v>
      </c>
      <c r="N1851" s="158">
        <v>2.5781000000000001</v>
      </c>
      <c r="O1851" s="158">
        <v>3.5537000000000001</v>
      </c>
      <c r="P1851" s="158">
        <v>1.5880000000000001</v>
      </c>
      <c r="Q1851" s="158">
        <v>3.8515000000000001</v>
      </c>
      <c r="R1851" s="158">
        <v>2.6890999999999998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44771</v>
      </c>
      <c r="E1854" s="158">
        <v>3318.9562000000001</v>
      </c>
      <c r="F1854" s="158">
        <v>6.5754999999999999</v>
      </c>
      <c r="G1854" s="158">
        <v>3.3826999999999998</v>
      </c>
      <c r="H1854" s="158">
        <v>3.4525000000000001</v>
      </c>
      <c r="I1854" s="158">
        <v>2.4569999999999999</v>
      </c>
      <c r="J1854" s="158">
        <v>5.0172999999999996</v>
      </c>
      <c r="K1854" s="158">
        <v>3.528</v>
      </c>
      <c r="L1854" s="158">
        <v>3.7185000000000001</v>
      </c>
      <c r="M1854" s="158">
        <v>3.8875999999999999</v>
      </c>
      <c r="N1854" s="158">
        <v>3.8056999999999999</v>
      </c>
      <c r="O1854" s="158">
        <v>4.4313000000000002</v>
      </c>
      <c r="P1854" s="158">
        <v>5.0696000000000003</v>
      </c>
      <c r="Q1854" s="158">
        <v>5.9793000000000003</v>
      </c>
      <c r="R1854" s="158">
        <v>6.6090999999999998</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44771</v>
      </c>
      <c r="E1855" s="158">
        <v>3579.4531000000002</v>
      </c>
      <c r="F1855" s="158">
        <v>7.3760000000000003</v>
      </c>
      <c r="G1855" s="158">
        <v>4.1836000000000002</v>
      </c>
      <c r="H1855" s="158">
        <v>4.2542</v>
      </c>
      <c r="I1855" s="158">
        <v>3.2581000000000002</v>
      </c>
      <c r="J1855" s="158">
        <v>5.8212000000000002</v>
      </c>
      <c r="K1855" s="158">
        <v>4.3361000000000001</v>
      </c>
      <c r="L1855" s="158">
        <v>4.5343999999999998</v>
      </c>
      <c r="M1855" s="158">
        <v>4.7256999999999998</v>
      </c>
      <c r="N1855" s="158">
        <v>4.6673</v>
      </c>
      <c r="O1855" s="158">
        <v>5.2678000000000003</v>
      </c>
      <c r="P1855" s="158">
        <v>5.9343000000000004</v>
      </c>
      <c r="Q1855" s="158">
        <v>7.1071</v>
      </c>
      <c r="R1855" s="158">
        <v>7.4748999999999999</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44771</v>
      </c>
      <c r="E1858" s="158">
        <v>28.274999999999999</v>
      </c>
      <c r="F1858" s="158">
        <v>5.6807999999999996</v>
      </c>
      <c r="G1858" s="158">
        <v>3.7017000000000002</v>
      </c>
      <c r="H1858" s="158">
        <v>3.617</v>
      </c>
      <c r="I1858" s="158">
        <v>3.2959000000000001</v>
      </c>
      <c r="J1858" s="158">
        <v>4.6390000000000002</v>
      </c>
      <c r="K1858" s="158">
        <v>3.2202999999999999</v>
      </c>
      <c r="L1858" s="158">
        <v>3.4735999999999998</v>
      </c>
      <c r="M1858" s="158">
        <v>3.4413</v>
      </c>
      <c r="N1858" s="158">
        <v>3.3193999999999999</v>
      </c>
      <c r="O1858" s="158">
        <v>5.6463000000000001</v>
      </c>
      <c r="P1858" s="158">
        <v>6.9756</v>
      </c>
      <c r="Q1858" s="158">
        <v>7.6631999999999998</v>
      </c>
      <c r="R1858" s="158">
        <v>3.4722</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44771</v>
      </c>
      <c r="E1859" s="158">
        <v>29.014099999999999</v>
      </c>
      <c r="F1859" s="158">
        <v>6.2911000000000001</v>
      </c>
      <c r="G1859" s="158">
        <v>4.3207000000000004</v>
      </c>
      <c r="H1859" s="158">
        <v>4.2267000000000001</v>
      </c>
      <c r="I1859" s="158">
        <v>3.9056999999999999</v>
      </c>
      <c r="J1859" s="158">
        <v>5.2516999999999996</v>
      </c>
      <c r="K1859" s="158">
        <v>3.8197000000000001</v>
      </c>
      <c r="L1859" s="158">
        <v>4.0576999999999996</v>
      </c>
      <c r="M1859" s="158">
        <v>4.0067000000000004</v>
      </c>
      <c r="N1859" s="158">
        <v>3.8647999999999998</v>
      </c>
      <c r="O1859" s="158">
        <v>5.9962</v>
      </c>
      <c r="P1859" s="158">
        <v>7.3151000000000002</v>
      </c>
      <c r="Q1859" s="158">
        <v>8.2111000000000001</v>
      </c>
      <c r="R1859" s="158">
        <v>3.9836999999999998</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44771</v>
      </c>
      <c r="E1860" s="158">
        <v>4948.9096</v>
      </c>
      <c r="F1860" s="158">
        <v>7.0220000000000002</v>
      </c>
      <c r="G1860" s="158">
        <v>5.0111999999999997</v>
      </c>
      <c r="H1860" s="158">
        <v>4.3662999999999998</v>
      </c>
      <c r="I1860" s="158">
        <v>3.6886000000000001</v>
      </c>
      <c r="J1860" s="158">
        <v>5.4024999999999999</v>
      </c>
      <c r="K1860" s="158">
        <v>3.2515999999999998</v>
      </c>
      <c r="L1860" s="158">
        <v>3.6551999999999998</v>
      </c>
      <c r="M1860" s="158">
        <v>3.7082999999999999</v>
      </c>
      <c r="N1860" s="158">
        <v>3.6208999999999998</v>
      </c>
      <c r="O1860" s="158">
        <v>4.9668000000000001</v>
      </c>
      <c r="P1860" s="158">
        <v>6.1247999999999996</v>
      </c>
      <c r="Q1860" s="158">
        <v>7.2153999999999998</v>
      </c>
      <c r="R1860" s="158">
        <v>3.7547999999999999</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44771</v>
      </c>
      <c r="E1861" s="158">
        <v>4894.0340999999999</v>
      </c>
      <c r="F1861" s="158">
        <v>6.8418000000000001</v>
      </c>
      <c r="G1861" s="158">
        <v>4.8308</v>
      </c>
      <c r="H1861" s="158">
        <v>4.1848999999999998</v>
      </c>
      <c r="I1861" s="158">
        <v>3.5070000000000001</v>
      </c>
      <c r="J1861" s="158">
        <v>5.2210999999999999</v>
      </c>
      <c r="K1861" s="158">
        <v>3.0695999999999999</v>
      </c>
      <c r="L1861" s="158">
        <v>3.4727999999999999</v>
      </c>
      <c r="M1861" s="158">
        <v>3.5240999999999998</v>
      </c>
      <c r="N1861" s="158">
        <v>3.4348000000000001</v>
      </c>
      <c r="O1861" s="158">
        <v>4.7849000000000004</v>
      </c>
      <c r="P1861" s="158">
        <v>5.9627999999999997</v>
      </c>
      <c r="Q1861" s="158">
        <v>7.0811000000000002</v>
      </c>
      <c r="R1861" s="158">
        <v>3.5693999999999999</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44771</v>
      </c>
      <c r="E1862" s="158">
        <v>2256.5023000000001</v>
      </c>
      <c r="F1862" s="158">
        <v>4.7449000000000003</v>
      </c>
      <c r="G1862" s="158">
        <v>3.2705000000000002</v>
      </c>
      <c r="H1862" s="158">
        <v>3.2511999999999999</v>
      </c>
      <c r="I1862" s="158">
        <v>2.7122999999999999</v>
      </c>
      <c r="J1862" s="158">
        <v>3.9224999999999999</v>
      </c>
      <c r="K1862" s="158">
        <v>2.8024</v>
      </c>
      <c r="L1862" s="158">
        <v>2.8237000000000001</v>
      </c>
      <c r="M1862" s="158">
        <v>2.8128000000000002</v>
      </c>
      <c r="N1862" s="158">
        <v>2.7122999999999999</v>
      </c>
      <c r="O1862" s="158">
        <v>3.5682999999999998</v>
      </c>
      <c r="P1862" s="158">
        <v>3.6650999999999998</v>
      </c>
      <c r="Q1862" s="158">
        <v>5.7346000000000004</v>
      </c>
      <c r="R1862" s="158">
        <v>2.7616000000000001</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44771</v>
      </c>
      <c r="E1863" s="158">
        <v>2374.5171</v>
      </c>
      <c r="F1863" s="158">
        <v>6.0050999999999997</v>
      </c>
      <c r="G1863" s="158">
        <v>4.5316999999999998</v>
      </c>
      <c r="H1863" s="158">
        <v>4.5122</v>
      </c>
      <c r="I1863" s="158">
        <v>3.9742000000000002</v>
      </c>
      <c r="J1863" s="158">
        <v>5.1867999999999999</v>
      </c>
      <c r="K1863" s="158">
        <v>4.0263</v>
      </c>
      <c r="L1863" s="158">
        <v>4.0834999999999999</v>
      </c>
      <c r="M1863" s="158">
        <v>3.972</v>
      </c>
      <c r="N1863" s="158">
        <v>3.7902</v>
      </c>
      <c r="O1863" s="158">
        <v>4.4950999999999999</v>
      </c>
      <c r="P1863" s="158">
        <v>4.5720999999999998</v>
      </c>
      <c r="Q1863" s="158">
        <v>6.6121999999999996</v>
      </c>
      <c r="R1863" s="158">
        <v>3.7193999999999998</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44771</v>
      </c>
      <c r="E1866" s="158">
        <v>12.052199999999999</v>
      </c>
      <c r="F1866" s="158">
        <v>6.6638999999999999</v>
      </c>
      <c r="G1866" s="158">
        <v>4.1402999999999999</v>
      </c>
      <c r="H1866" s="158">
        <v>4.2</v>
      </c>
      <c r="I1866" s="158">
        <v>3.5308000000000002</v>
      </c>
      <c r="J1866" s="158">
        <v>5.1906999999999996</v>
      </c>
      <c r="K1866" s="158">
        <v>3.7656999999999998</v>
      </c>
      <c r="L1866" s="158">
        <v>3.9933999999999998</v>
      </c>
      <c r="M1866" s="158">
        <v>4.0529999999999999</v>
      </c>
      <c r="N1866" s="158">
        <v>3.9977999999999998</v>
      </c>
      <c r="O1866" s="158">
        <v>4.9863999999999997</v>
      </c>
      <c r="P1866" s="158"/>
      <c r="Q1866" s="158">
        <v>5.4494999999999996</v>
      </c>
      <c r="R1866" s="158">
        <v>4.0315000000000003</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44771</v>
      </c>
      <c r="E1867" s="158">
        <v>11.751200000000001</v>
      </c>
      <c r="F1867" s="158">
        <v>5.9024999999999999</v>
      </c>
      <c r="G1867" s="158">
        <v>3.3140000000000001</v>
      </c>
      <c r="H1867" s="158">
        <v>3.3744999999999998</v>
      </c>
      <c r="I1867" s="158">
        <v>2.7317999999999998</v>
      </c>
      <c r="J1867" s="158">
        <v>4.4161999999999999</v>
      </c>
      <c r="K1867" s="158">
        <v>2.9744000000000002</v>
      </c>
      <c r="L1867" s="158">
        <v>3.206</v>
      </c>
      <c r="M1867" s="158">
        <v>3.2623000000000002</v>
      </c>
      <c r="N1867" s="158">
        <v>3.1928999999999998</v>
      </c>
      <c r="O1867" s="158">
        <v>4.1974999999999998</v>
      </c>
      <c r="P1867" s="158"/>
      <c r="Q1867" s="158">
        <v>4.6940999999999997</v>
      </c>
      <c r="R1867" s="158">
        <v>3.2381000000000002</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44771</v>
      </c>
      <c r="E1868" s="158">
        <v>3689.8993</v>
      </c>
      <c r="F1868" s="158">
        <v>7.3996000000000004</v>
      </c>
      <c r="G1868" s="158">
        <v>4.0098000000000003</v>
      </c>
      <c r="H1868" s="158">
        <v>3.8780000000000001</v>
      </c>
      <c r="I1868" s="158">
        <v>3.6254</v>
      </c>
      <c r="J1868" s="158">
        <v>5.4408000000000003</v>
      </c>
      <c r="K1868" s="158">
        <v>3.6583000000000001</v>
      </c>
      <c r="L1868" s="158">
        <v>3.9445000000000001</v>
      </c>
      <c r="M1868" s="158">
        <v>3.9058999999999999</v>
      </c>
      <c r="N1868" s="158">
        <v>6.6817000000000002</v>
      </c>
      <c r="O1868" s="158">
        <v>5.9954999999999998</v>
      </c>
      <c r="P1868" s="158">
        <v>5.7850999999999999</v>
      </c>
      <c r="Q1868" s="158">
        <v>7.4889000000000001</v>
      </c>
      <c r="R1868" s="158">
        <v>5.5174000000000003</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44771</v>
      </c>
      <c r="E1869" s="158">
        <v>3495.7973999999999</v>
      </c>
      <c r="F1869" s="158">
        <v>6.8788999999999998</v>
      </c>
      <c r="G1869" s="158">
        <v>3.4897</v>
      </c>
      <c r="H1869" s="158">
        <v>3.3574999999999999</v>
      </c>
      <c r="I1869" s="158">
        <v>3.1046999999999998</v>
      </c>
      <c r="J1869" s="158">
        <v>4.9185999999999996</v>
      </c>
      <c r="K1869" s="158">
        <v>3.1021000000000001</v>
      </c>
      <c r="L1869" s="158">
        <v>3.3681999999999999</v>
      </c>
      <c r="M1869" s="158">
        <v>3.3197999999999999</v>
      </c>
      <c r="N1869" s="158">
        <v>6.0762999999999998</v>
      </c>
      <c r="O1869" s="158">
        <v>5.4099000000000004</v>
      </c>
      <c r="P1869" s="158">
        <v>5.1801000000000004</v>
      </c>
      <c r="Q1869" s="158">
        <v>6.8353999999999999</v>
      </c>
      <c r="R1869" s="158">
        <v>4.9440999999999997</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44771</v>
      </c>
      <c r="E1870" s="158">
        <v>1152.4557</v>
      </c>
      <c r="F1870" s="158">
        <v>6.0343999999999998</v>
      </c>
      <c r="G1870" s="158">
        <v>3.2208000000000001</v>
      </c>
      <c r="H1870" s="158">
        <v>3.2505999999999999</v>
      </c>
      <c r="I1870" s="158">
        <v>3.7170000000000001</v>
      </c>
      <c r="J1870" s="158">
        <v>4.6139000000000001</v>
      </c>
      <c r="K1870" s="158">
        <v>3.4641000000000002</v>
      </c>
      <c r="L1870" s="158">
        <v>3.6873</v>
      </c>
      <c r="M1870" s="158">
        <v>3.5781999999999998</v>
      </c>
      <c r="N1870" s="158">
        <v>4.1440999999999999</v>
      </c>
      <c r="O1870" s="158">
        <v>4.4493</v>
      </c>
      <c r="P1870" s="158"/>
      <c r="Q1870" s="158">
        <v>4.6106999999999996</v>
      </c>
      <c r="R1870" s="158">
        <v>4.2701000000000002</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44771</v>
      </c>
      <c r="E1871" s="158">
        <v>1132.6395</v>
      </c>
      <c r="F1871" s="158">
        <v>5.3341000000000003</v>
      </c>
      <c r="G1871" s="158">
        <v>2.5215999999999998</v>
      </c>
      <c r="H1871" s="158">
        <v>2.5508000000000002</v>
      </c>
      <c r="I1871" s="158">
        <v>3.0164</v>
      </c>
      <c r="J1871" s="158">
        <v>3.9115000000000002</v>
      </c>
      <c r="K1871" s="158">
        <v>2.7587000000000002</v>
      </c>
      <c r="L1871" s="158">
        <v>2.9771000000000001</v>
      </c>
      <c r="M1871" s="158">
        <v>2.9190999999999998</v>
      </c>
      <c r="N1871" s="158">
        <v>3.5137999999999998</v>
      </c>
      <c r="O1871" s="158">
        <v>3.8784000000000001</v>
      </c>
      <c r="P1871" s="158"/>
      <c r="Q1871" s="158">
        <v>4.0358999999999998</v>
      </c>
      <c r="R1871" s="158">
        <v>3.6945999999999999</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6.9359188679245261</v>
      </c>
      <c r="G1872" s="160">
        <v>4.0132603773584909</v>
      </c>
      <c r="H1872" s="160">
        <v>3.8042113207547166</v>
      </c>
      <c r="I1872" s="160">
        <v>3.5152377358490576</v>
      </c>
      <c r="J1872" s="160">
        <v>4.9940679245283031</v>
      </c>
      <c r="K1872" s="160">
        <v>3.4536679245283017</v>
      </c>
      <c r="L1872" s="160">
        <v>3.8506792452830196</v>
      </c>
      <c r="M1872" s="160">
        <v>3.9550188679245282</v>
      </c>
      <c r="N1872" s="160">
        <v>4.029516981132077</v>
      </c>
      <c r="O1872" s="160">
        <v>5.0289622222222201</v>
      </c>
      <c r="P1872" s="160">
        <v>5.6858030303030311</v>
      </c>
      <c r="Q1872" s="160">
        <v>6.2196528301886778</v>
      </c>
      <c r="R1872" s="160">
        <v>4.1400509803921564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6.8788999999999998</v>
      </c>
      <c r="G1873" s="160">
        <v>3.9123999999999999</v>
      </c>
      <c r="H1873" s="160">
        <v>3.7578999999999998</v>
      </c>
      <c r="I1873" s="160">
        <v>3.5070000000000001</v>
      </c>
      <c r="J1873" s="160">
        <v>4.9882999999999997</v>
      </c>
      <c r="K1873" s="160">
        <v>3.4641000000000002</v>
      </c>
      <c r="L1873" s="160">
        <v>3.6873</v>
      </c>
      <c r="M1873" s="160">
        <v>3.7002000000000002</v>
      </c>
      <c r="N1873" s="160">
        <v>3.7012</v>
      </c>
      <c r="O1873" s="160">
        <v>4.8232999999999997</v>
      </c>
      <c r="P1873" s="160">
        <v>5.8316999999999997</v>
      </c>
      <c r="Q1873" s="160">
        <v>6.6822999999999997</v>
      </c>
      <c r="R1873" s="160">
        <v>3.7616999999999998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44771</v>
      </c>
      <c r="E1876" s="158">
        <v>69.665199999999999</v>
      </c>
      <c r="F1876" s="158">
        <v>1.0305</v>
      </c>
      <c r="G1876" s="158">
        <v>3.4864000000000002</v>
      </c>
      <c r="H1876" s="158">
        <v>1.724</v>
      </c>
      <c r="I1876" s="158">
        <v>7.4501999999999997</v>
      </c>
      <c r="J1876" s="158">
        <v>10.920199999999999</v>
      </c>
      <c r="K1876" s="158">
        <v>-3.4859</v>
      </c>
      <c r="L1876" s="158">
        <v>-3.6522999999999999</v>
      </c>
      <c r="M1876" s="158">
        <v>-5.5414000000000003</v>
      </c>
      <c r="N1876" s="158">
        <v>0.1895</v>
      </c>
      <c r="O1876" s="158">
        <v>14.5433</v>
      </c>
      <c r="P1876" s="158">
        <v>4.8238000000000003</v>
      </c>
      <c r="Q1876" s="158">
        <v>14.486700000000001</v>
      </c>
      <c r="R1876" s="158">
        <v>30.7042</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44771</v>
      </c>
      <c r="E1877" s="158">
        <v>76.436499999999995</v>
      </c>
      <c r="F1877" s="158">
        <v>1.0330999999999999</v>
      </c>
      <c r="G1877" s="158">
        <v>3.4944999999999999</v>
      </c>
      <c r="H1877" s="158">
        <v>1.7422</v>
      </c>
      <c r="I1877" s="158">
        <v>7.4875999999999996</v>
      </c>
      <c r="J1877" s="158">
        <v>11.0039</v>
      </c>
      <c r="K1877" s="158">
        <v>-3.2606999999999999</v>
      </c>
      <c r="L1877" s="158">
        <v>-3.2042999999999999</v>
      </c>
      <c r="M1877" s="158">
        <v>-4.8941999999999997</v>
      </c>
      <c r="N1877" s="158">
        <v>1.1136999999999999</v>
      </c>
      <c r="O1877" s="158">
        <v>15.6936</v>
      </c>
      <c r="P1877" s="158">
        <v>5.9747000000000003</v>
      </c>
      <c r="Q1877" s="158">
        <v>16.005800000000001</v>
      </c>
      <c r="R1877" s="158">
        <v>31.953900000000001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44771</v>
      </c>
      <c r="E1878" s="158">
        <v>12.88</v>
      </c>
      <c r="F1878" s="158">
        <v>1.0434000000000001</v>
      </c>
      <c r="G1878" s="158">
        <v>2.5150999999999999</v>
      </c>
      <c r="H1878" s="158">
        <v>1.6254</v>
      </c>
      <c r="I1878" s="158">
        <v>5.47</v>
      </c>
      <c r="J1878" s="158">
        <v>7.7644000000000002</v>
      </c>
      <c r="K1878" s="158">
        <v>0.67220000000000002</v>
      </c>
      <c r="L1878" s="158">
        <v>-3.1E-2</v>
      </c>
      <c r="M1878" s="158">
        <v>-3.0486</v>
      </c>
      <c r="N1878" s="158">
        <v>3.8800000000000001E-2</v>
      </c>
      <c r="O1878" s="158"/>
      <c r="P1878" s="158"/>
      <c r="Q1878" s="158">
        <v>16.7654</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44771</v>
      </c>
      <c r="E1879" s="158">
        <v>12.722</v>
      </c>
      <c r="F1879" s="158">
        <v>1.0404</v>
      </c>
      <c r="G1879" s="158">
        <v>2.5141</v>
      </c>
      <c r="H1879" s="158">
        <v>1.6133999999999999</v>
      </c>
      <c r="I1879" s="158">
        <v>5.4367999999999999</v>
      </c>
      <c r="J1879" s="158">
        <v>7.7039999999999997</v>
      </c>
      <c r="K1879" s="158">
        <v>0.48970000000000002</v>
      </c>
      <c r="L1879" s="158">
        <v>-0.40710000000000002</v>
      </c>
      <c r="M1879" s="158">
        <v>-3.5920000000000001</v>
      </c>
      <c r="N1879" s="158">
        <v>-0.71020000000000005</v>
      </c>
      <c r="O1879" s="158"/>
      <c r="P1879" s="158"/>
      <c r="Q1879" s="158">
        <v>15.886100000000001</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44771</v>
      </c>
      <c r="E1880" s="158">
        <v>419.86599999999999</v>
      </c>
      <c r="F1880" s="158">
        <v>1.3207</v>
      </c>
      <c r="G1880" s="158">
        <v>2.95</v>
      </c>
      <c r="H1880" s="158">
        <v>1.9097</v>
      </c>
      <c r="I1880" s="158">
        <v>6.1412000000000004</v>
      </c>
      <c r="J1880" s="158">
        <v>9.0093999999999994</v>
      </c>
      <c r="K1880" s="158">
        <v>-0.66690000000000005</v>
      </c>
      <c r="L1880" s="158">
        <v>-3.0297000000000001</v>
      </c>
      <c r="M1880" s="158">
        <v>-4.3901000000000003</v>
      </c>
      <c r="N1880" s="158">
        <v>5.8586</v>
      </c>
      <c r="O1880" s="158">
        <v>15.443099999999999</v>
      </c>
      <c r="P1880" s="158">
        <v>9.5691000000000006</v>
      </c>
      <c r="Q1880" s="158">
        <v>14.008599999999999</v>
      </c>
      <c r="R1880" s="158">
        <v>27.6998</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44771</v>
      </c>
      <c r="E1881" s="158">
        <v>457.113</v>
      </c>
      <c r="F1881" s="158">
        <v>1.3234999999999999</v>
      </c>
      <c r="G1881" s="158">
        <v>2.9586999999999999</v>
      </c>
      <c r="H1881" s="158">
        <v>1.9301999999999999</v>
      </c>
      <c r="I1881" s="158">
        <v>6.1839000000000004</v>
      </c>
      <c r="J1881" s="158">
        <v>9.1019000000000005</v>
      </c>
      <c r="K1881" s="158">
        <v>-0.42409999999999998</v>
      </c>
      <c r="L1881" s="158">
        <v>-2.5777000000000001</v>
      </c>
      <c r="M1881" s="158">
        <v>-3.7052999999999998</v>
      </c>
      <c r="N1881" s="158">
        <v>6.8582999999999998</v>
      </c>
      <c r="O1881" s="158">
        <v>16.5077</v>
      </c>
      <c r="P1881" s="158">
        <v>10.7005</v>
      </c>
      <c r="Q1881" s="158">
        <v>15.307700000000001</v>
      </c>
      <c r="R1881" s="158">
        <v>28.895800000000001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44771</v>
      </c>
      <c r="E1882" s="158">
        <v>254.63</v>
      </c>
      <c r="F1882" s="158">
        <v>1.669</v>
      </c>
      <c r="G1882" s="158">
        <v>3.0472999999999999</v>
      </c>
      <c r="H1882" s="158">
        <v>2.1379999999999999</v>
      </c>
      <c r="I1882" s="158">
        <v>5.3714000000000004</v>
      </c>
      <c r="J1882" s="158">
        <v>6.0515999999999996</v>
      </c>
      <c r="K1882" s="158">
        <v>0.1258</v>
      </c>
      <c r="L1882" s="158">
        <v>1.7015</v>
      </c>
      <c r="M1882" s="158">
        <v>3.9984999999999999</v>
      </c>
      <c r="N1882" s="158">
        <v>16.28</v>
      </c>
      <c r="O1882" s="158">
        <v>22.0261</v>
      </c>
      <c r="P1882" s="158">
        <v>13.1577</v>
      </c>
      <c r="Q1882" s="158">
        <v>19.749300000000002</v>
      </c>
      <c r="R1882" s="158">
        <v>33.249299999999998</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44771</v>
      </c>
      <c r="E1883" s="158">
        <v>275.44</v>
      </c>
      <c r="F1883" s="158">
        <v>1.6758999999999999</v>
      </c>
      <c r="G1883" s="158">
        <v>3.0529999999999999</v>
      </c>
      <c r="H1883" s="158">
        <v>2.1509999999999998</v>
      </c>
      <c r="I1883" s="158">
        <v>5.3952999999999998</v>
      </c>
      <c r="J1883" s="158">
        <v>6.0975999999999999</v>
      </c>
      <c r="K1883" s="158">
        <v>0.25840000000000002</v>
      </c>
      <c r="L1883" s="158">
        <v>1.9921</v>
      </c>
      <c r="M1883" s="158">
        <v>4.4560000000000004</v>
      </c>
      <c r="N1883" s="158">
        <v>16.964600000000001</v>
      </c>
      <c r="O1883" s="158">
        <v>22.700500000000002</v>
      </c>
      <c r="P1883" s="158">
        <v>13.9209</v>
      </c>
      <c r="Q1883" s="158">
        <v>17.654599999999999</v>
      </c>
      <c r="R1883" s="158">
        <v>33.985700000000001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44771</v>
      </c>
      <c r="E1884" s="158">
        <v>16.22</v>
      </c>
      <c r="F1884" s="158">
        <v>1.5653999999999999</v>
      </c>
      <c r="G1884" s="158">
        <v>3.7084000000000001</v>
      </c>
      <c r="H1884" s="158">
        <v>2.5284</v>
      </c>
      <c r="I1884" s="158">
        <v>6.6403999999999996</v>
      </c>
      <c r="J1884" s="158">
        <v>9.1521000000000008</v>
      </c>
      <c r="K1884" s="158">
        <v>-0.246</v>
      </c>
      <c r="L1884" s="158">
        <v>-0.85570000000000002</v>
      </c>
      <c r="M1884" s="158">
        <v>-2.7578</v>
      </c>
      <c r="N1884" s="158">
        <v>5.8746999999999998</v>
      </c>
      <c r="O1884" s="158">
        <v>16.896000000000001</v>
      </c>
      <c r="P1884" s="158"/>
      <c r="Q1884" s="158">
        <v>13.052199999999999</v>
      </c>
      <c r="R1884" s="158">
        <v>28.388999999999999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44771</v>
      </c>
      <c r="E1885" s="158">
        <v>15.53</v>
      </c>
      <c r="F1885" s="158">
        <v>1.5697000000000001</v>
      </c>
      <c r="G1885" s="158">
        <v>3.7408000000000001</v>
      </c>
      <c r="H1885" s="158">
        <v>2.5760000000000001</v>
      </c>
      <c r="I1885" s="158">
        <v>6.6620999999999997</v>
      </c>
      <c r="J1885" s="158">
        <v>9.1356000000000002</v>
      </c>
      <c r="K1885" s="158">
        <v>-0.38490000000000002</v>
      </c>
      <c r="L1885" s="158">
        <v>-1.1457999999999999</v>
      </c>
      <c r="M1885" s="158">
        <v>-3.3001</v>
      </c>
      <c r="N1885" s="158">
        <v>5.0034000000000001</v>
      </c>
      <c r="O1885" s="158">
        <v>15.981999999999999</v>
      </c>
      <c r="P1885" s="158"/>
      <c r="Q1885" s="158">
        <v>11.8125</v>
      </c>
      <c r="R1885" s="158">
        <v>27.321899999999999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44771</v>
      </c>
      <c r="E1886" s="158">
        <v>95.89</v>
      </c>
      <c r="F1886" s="158">
        <v>0.54520000000000002</v>
      </c>
      <c r="G1886" s="158">
        <v>1.8481000000000001</v>
      </c>
      <c r="H1886" s="158">
        <v>0.58740000000000003</v>
      </c>
      <c r="I1886" s="158">
        <v>4.3757000000000001</v>
      </c>
      <c r="J1886" s="158">
        <v>8.8299000000000003</v>
      </c>
      <c r="K1886" s="158">
        <v>-2.4020000000000001</v>
      </c>
      <c r="L1886" s="158">
        <v>-1.6815</v>
      </c>
      <c r="M1886" s="158">
        <v>2.3919000000000001</v>
      </c>
      <c r="N1886" s="158">
        <v>9.7515999999999998</v>
      </c>
      <c r="O1886" s="158">
        <v>25.038799999999998</v>
      </c>
      <c r="P1886" s="158">
        <v>12.7423</v>
      </c>
      <c r="Q1886" s="158">
        <v>16.674600000000002</v>
      </c>
      <c r="R1886" s="158">
        <v>50.172400000000003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44771</v>
      </c>
      <c r="E1887" s="158">
        <v>87.31</v>
      </c>
      <c r="F1887" s="158">
        <v>0.54120000000000001</v>
      </c>
      <c r="G1887" s="158">
        <v>1.8310999999999999</v>
      </c>
      <c r="H1887" s="158">
        <v>0.56440000000000001</v>
      </c>
      <c r="I1887" s="158">
        <v>4.3254999999999999</v>
      </c>
      <c r="J1887" s="158">
        <v>8.7162000000000006</v>
      </c>
      <c r="K1887" s="158">
        <v>-2.6753</v>
      </c>
      <c r="L1887" s="158">
        <v>-2.2284000000000002</v>
      </c>
      <c r="M1887" s="158">
        <v>1.5468999999999999</v>
      </c>
      <c r="N1887" s="158">
        <v>8.5540000000000003</v>
      </c>
      <c r="O1887" s="158">
        <v>23.691199999999998</v>
      </c>
      <c r="P1887" s="158">
        <v>11.491400000000001</v>
      </c>
      <c r="Q1887" s="158">
        <v>16.235600000000002</v>
      </c>
      <c r="R1887" s="158">
        <v>48.541899999999998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44771</v>
      </c>
      <c r="E1888" s="158">
        <v>19.081299999999999</v>
      </c>
      <c r="F1888" s="158">
        <v>1.5335000000000001</v>
      </c>
      <c r="G1888" s="158">
        <v>3.3622999999999998</v>
      </c>
      <c r="H1888" s="158">
        <v>2.4005000000000001</v>
      </c>
      <c r="I1888" s="158">
        <v>6.1801000000000004</v>
      </c>
      <c r="J1888" s="158">
        <v>8.5070999999999994</v>
      </c>
      <c r="K1888" s="158">
        <v>1.2264999999999999</v>
      </c>
      <c r="L1888" s="158">
        <v>-1.0772999999999999</v>
      </c>
      <c r="M1888" s="158">
        <v>-2.6499000000000001</v>
      </c>
      <c r="N1888" s="158">
        <v>6.3185000000000002</v>
      </c>
      <c r="O1888" s="158">
        <v>17.546800000000001</v>
      </c>
      <c r="P1888" s="158">
        <v>6.6237000000000004</v>
      </c>
      <c r="Q1888" s="158">
        <v>9.8226999999999993</v>
      </c>
      <c r="R1888" s="158">
        <v>27.619199999999999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44771</v>
      </c>
      <c r="E1889" s="158">
        <v>16.7102</v>
      </c>
      <c r="F1889" s="158">
        <v>1.5286999999999999</v>
      </c>
      <c r="G1889" s="158">
        <v>3.3471000000000002</v>
      </c>
      <c r="H1889" s="158">
        <v>2.3639999999999999</v>
      </c>
      <c r="I1889" s="158">
        <v>6.1059000000000001</v>
      </c>
      <c r="J1889" s="158">
        <v>8.3467000000000002</v>
      </c>
      <c r="K1889" s="158">
        <v>0.77249999999999996</v>
      </c>
      <c r="L1889" s="158">
        <v>-1.9590000000000001</v>
      </c>
      <c r="M1889" s="158">
        <v>-3.9456000000000002</v>
      </c>
      <c r="N1889" s="158">
        <v>4.4360999999999997</v>
      </c>
      <c r="O1889" s="158">
        <v>15.303699999999999</v>
      </c>
      <c r="P1889" s="158">
        <v>4.7601000000000004</v>
      </c>
      <c r="Q1889" s="158">
        <v>7.7297000000000002</v>
      </c>
      <c r="R1889" s="158">
        <v>24.992000000000001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44771</v>
      </c>
      <c r="E1890" s="158">
        <v>396.29099173353899</v>
      </c>
      <c r="F1890" s="158">
        <v>0.97089999999999999</v>
      </c>
      <c r="G1890" s="158">
        <v>2.7467999999999999</v>
      </c>
      <c r="H1890" s="158">
        <v>1.2877000000000001</v>
      </c>
      <c r="I1890" s="158">
        <v>5.4901999999999997</v>
      </c>
      <c r="J1890" s="158">
        <v>8.2750000000000004</v>
      </c>
      <c r="K1890" s="158">
        <v>-2.8E-3</v>
      </c>
      <c r="L1890" s="158">
        <v>-3.4113000000000002</v>
      </c>
      <c r="M1890" s="158">
        <v>-5.4657</v>
      </c>
      <c r="N1890" s="158">
        <v>3.4531000000000001</v>
      </c>
      <c r="O1890" s="158">
        <v>17.8965</v>
      </c>
      <c r="P1890" s="158">
        <v>9.6460000000000008</v>
      </c>
      <c r="Q1890" s="158">
        <v>15.739699999999999</v>
      </c>
      <c r="R1890" s="158">
        <v>27.799499999999998</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44771</v>
      </c>
      <c r="E1891" s="158">
        <v>53.542299999999997</v>
      </c>
      <c r="F1891" s="158">
        <v>0.97330000000000005</v>
      </c>
      <c r="G1891" s="158">
        <v>2.7538999999999998</v>
      </c>
      <c r="H1891" s="158">
        <v>1.3015000000000001</v>
      </c>
      <c r="I1891" s="158">
        <v>5.5171999999999999</v>
      </c>
      <c r="J1891" s="158">
        <v>8.3325999999999993</v>
      </c>
      <c r="K1891" s="158">
        <v>0.1628</v>
      </c>
      <c r="L1891" s="158">
        <v>-3.1122999999999998</v>
      </c>
      <c r="M1891" s="158">
        <v>-5.0022000000000002</v>
      </c>
      <c r="N1891" s="158">
        <v>4.1307999999999998</v>
      </c>
      <c r="O1891" s="158">
        <v>18.666</v>
      </c>
      <c r="P1891" s="158">
        <v>10.3613</v>
      </c>
      <c r="Q1891" s="158">
        <v>14.624700000000001</v>
      </c>
      <c r="R1891" s="158">
        <v>28.634799999999998</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44771</v>
      </c>
      <c r="E1892" s="158">
        <v>60.529000000000003</v>
      </c>
      <c r="F1892" s="158">
        <v>1.0096000000000001</v>
      </c>
      <c r="G1892" s="158">
        <v>2.9159999999999999</v>
      </c>
      <c r="H1892" s="158">
        <v>1.9144000000000001</v>
      </c>
      <c r="I1892" s="158">
        <v>6.1074999999999999</v>
      </c>
      <c r="J1892" s="158">
        <v>9.5944000000000003</v>
      </c>
      <c r="K1892" s="158">
        <v>-1.3237000000000001</v>
      </c>
      <c r="L1892" s="158">
        <v>-2.5110000000000001</v>
      </c>
      <c r="M1892" s="158">
        <v>-3.7648999999999999</v>
      </c>
      <c r="N1892" s="158">
        <v>6.4695</v>
      </c>
      <c r="O1892" s="158">
        <v>18.786300000000001</v>
      </c>
      <c r="P1892" s="158">
        <v>10.5144</v>
      </c>
      <c r="Q1892" s="158">
        <v>18.122299999999999</v>
      </c>
      <c r="R1892" s="158">
        <v>31.009799999999998</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44771</v>
      </c>
      <c r="E1893" s="158">
        <v>55.793999999999997</v>
      </c>
      <c r="F1893" s="158">
        <v>1.0046999999999999</v>
      </c>
      <c r="G1893" s="158">
        <v>2.9068000000000001</v>
      </c>
      <c r="H1893" s="158">
        <v>1.8937999999999999</v>
      </c>
      <c r="I1893" s="158">
        <v>6.0662000000000003</v>
      </c>
      <c r="J1893" s="158">
        <v>9.5052000000000003</v>
      </c>
      <c r="K1893" s="158">
        <v>-1.5613999999999999</v>
      </c>
      <c r="L1893" s="158">
        <v>-2.9788000000000001</v>
      </c>
      <c r="M1893" s="158">
        <v>-4.4524999999999997</v>
      </c>
      <c r="N1893" s="158">
        <v>5.4508000000000001</v>
      </c>
      <c r="O1893" s="158">
        <v>17.642800000000001</v>
      </c>
      <c r="P1893" s="158">
        <v>9.4772999999999996</v>
      </c>
      <c r="Q1893" s="158">
        <v>14.665800000000001</v>
      </c>
      <c r="R1893" s="158">
        <v>29.758900000000001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44771</v>
      </c>
      <c r="E1894" s="158">
        <v>120.3652</v>
      </c>
      <c r="F1894" s="158">
        <v>1.2774000000000001</v>
      </c>
      <c r="G1894" s="158">
        <v>2.9175</v>
      </c>
      <c r="H1894" s="158">
        <v>1.5677000000000001</v>
      </c>
      <c r="I1894" s="158">
        <v>5.8049999999999997</v>
      </c>
      <c r="J1894" s="158">
        <v>8.9573</v>
      </c>
      <c r="K1894" s="158">
        <v>-1.2356</v>
      </c>
      <c r="L1894" s="158">
        <v>-1.0889</v>
      </c>
      <c r="M1894" s="158">
        <v>-2.6772999999999998</v>
      </c>
      <c r="N1894" s="158">
        <v>6.383</v>
      </c>
      <c r="O1894" s="158">
        <v>19.4635</v>
      </c>
      <c r="P1894" s="158">
        <v>12.2658</v>
      </c>
      <c r="Q1894" s="158">
        <v>15.6113</v>
      </c>
      <c r="R1894" s="158">
        <v>32.527500000000003</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44771</v>
      </c>
      <c r="E1895" s="158">
        <v>129.01079999999999</v>
      </c>
      <c r="F1895" s="158">
        <v>1.2793000000000001</v>
      </c>
      <c r="G1895" s="158">
        <v>2.9236</v>
      </c>
      <c r="H1895" s="158">
        <v>1.5818000000000001</v>
      </c>
      <c r="I1895" s="158">
        <v>5.8346999999999998</v>
      </c>
      <c r="J1895" s="158">
        <v>9.0220000000000002</v>
      </c>
      <c r="K1895" s="158">
        <v>-1.0551999999999999</v>
      </c>
      <c r="L1895" s="158">
        <v>-0.73509999999999998</v>
      </c>
      <c r="M1895" s="158">
        <v>-2.1602999999999999</v>
      </c>
      <c r="N1895" s="158">
        <v>7.1223000000000001</v>
      </c>
      <c r="O1895" s="158">
        <v>20.253699999999998</v>
      </c>
      <c r="P1895" s="158">
        <v>13.0358</v>
      </c>
      <c r="Q1895" s="158">
        <v>14.823600000000001</v>
      </c>
      <c r="R1895" s="158">
        <v>33.4024</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44771</v>
      </c>
      <c r="E1896" s="158">
        <v>77.17</v>
      </c>
      <c r="F1896" s="158">
        <v>1.1402000000000001</v>
      </c>
      <c r="G1896" s="158">
        <v>2.9895</v>
      </c>
      <c r="H1896" s="158">
        <v>1.5528</v>
      </c>
      <c r="I1896" s="158">
        <v>5.7267999999999999</v>
      </c>
      <c r="J1896" s="158">
        <v>7.4341999999999997</v>
      </c>
      <c r="K1896" s="158">
        <v>2.0226999999999999</v>
      </c>
      <c r="L1896" s="158">
        <v>1.5528</v>
      </c>
      <c r="M1896" s="158">
        <v>-1.9067000000000001</v>
      </c>
      <c r="N1896" s="158">
        <v>4.8078000000000003</v>
      </c>
      <c r="O1896" s="158">
        <v>13.2864</v>
      </c>
      <c r="P1896" s="158">
        <v>8.6350999999999996</v>
      </c>
      <c r="Q1896" s="158">
        <v>13.2789</v>
      </c>
      <c r="R1896" s="158">
        <v>26.888000000000002</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44771</v>
      </c>
      <c r="E1897" s="158">
        <v>75.62</v>
      </c>
      <c r="F1897" s="158">
        <v>1.1368</v>
      </c>
      <c r="G1897" s="158">
        <v>2.9965000000000002</v>
      </c>
      <c r="H1897" s="158">
        <v>1.5442</v>
      </c>
      <c r="I1897" s="158">
        <v>5.7031000000000001</v>
      </c>
      <c r="J1897" s="158">
        <v>7.3994999999999997</v>
      </c>
      <c r="K1897" s="158">
        <v>1.9</v>
      </c>
      <c r="L1897" s="158">
        <v>1.2994000000000001</v>
      </c>
      <c r="M1897" s="158">
        <v>-2.2745000000000002</v>
      </c>
      <c r="N1897" s="158">
        <v>4.2891000000000004</v>
      </c>
      <c r="O1897" s="158">
        <v>12.7219</v>
      </c>
      <c r="P1897" s="158">
        <v>8.2042000000000002</v>
      </c>
      <c r="Q1897" s="158">
        <v>12.9482</v>
      </c>
      <c r="R1897" s="158">
        <v>26.254200000000001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44771</v>
      </c>
      <c r="E1898" s="158">
        <v>194.61539999999999</v>
      </c>
      <c r="F1898" s="158">
        <v>0.80810000000000004</v>
      </c>
      <c r="G1898" s="158">
        <v>2.2822</v>
      </c>
      <c r="H1898" s="158">
        <v>1.0612999999999999</v>
      </c>
      <c r="I1898" s="158">
        <v>5.1792999999999996</v>
      </c>
      <c r="J1898" s="158">
        <v>6.9282000000000004</v>
      </c>
      <c r="K1898" s="158">
        <v>0.36749999999999999</v>
      </c>
      <c r="L1898" s="158">
        <v>9.8599999999999993E-2</v>
      </c>
      <c r="M1898" s="158">
        <v>-3.0179</v>
      </c>
      <c r="N1898" s="158">
        <v>8.9989000000000008</v>
      </c>
      <c r="O1898" s="158">
        <v>15.0771</v>
      </c>
      <c r="P1898" s="158">
        <v>8.5584000000000007</v>
      </c>
      <c r="Q1898" s="158">
        <v>17.829000000000001</v>
      </c>
      <c r="R1898" s="158">
        <v>22.247499999999999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44771</v>
      </c>
      <c r="E1899" s="158">
        <v>212.82419999999999</v>
      </c>
      <c r="F1899" s="158">
        <v>0.81100000000000005</v>
      </c>
      <c r="G1899" s="158">
        <v>2.2909999999999999</v>
      </c>
      <c r="H1899" s="158">
        <v>1.0819000000000001</v>
      </c>
      <c r="I1899" s="158">
        <v>5.2224000000000004</v>
      </c>
      <c r="J1899" s="158">
        <v>7.0206999999999997</v>
      </c>
      <c r="K1899" s="158">
        <v>0.63</v>
      </c>
      <c r="L1899" s="158">
        <v>0.61519999999999997</v>
      </c>
      <c r="M1899" s="158">
        <v>-2.2623000000000002</v>
      </c>
      <c r="N1899" s="158">
        <v>10.1333</v>
      </c>
      <c r="O1899" s="158">
        <v>16.4833</v>
      </c>
      <c r="P1899" s="158">
        <v>9.8806999999999992</v>
      </c>
      <c r="Q1899" s="158">
        <v>16.149699999999999</v>
      </c>
      <c r="R1899" s="158">
        <v>23.589400000000001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44771</v>
      </c>
      <c r="E1904" s="158">
        <v>409.95460000000003</v>
      </c>
      <c r="F1904" s="158">
        <v>0.92900000000000005</v>
      </c>
      <c r="G1904" s="158">
        <v>2.4264999999999999</v>
      </c>
      <c r="H1904" s="158">
        <v>1.6380999999999999</v>
      </c>
      <c r="I1904" s="158">
        <v>6.0286999999999997</v>
      </c>
      <c r="J1904" s="158">
        <v>9.5175000000000001</v>
      </c>
      <c r="K1904" s="158">
        <v>1.5254000000000001</v>
      </c>
      <c r="L1904" s="158">
        <v>1.2865</v>
      </c>
      <c r="M1904" s="158">
        <v>1.3129999999999999</v>
      </c>
      <c r="N1904" s="158">
        <v>13.254099999999999</v>
      </c>
      <c r="O1904" s="158">
        <v>20.801100000000002</v>
      </c>
      <c r="P1904" s="158">
        <v>9.7759999999999998</v>
      </c>
      <c r="Q1904" s="158">
        <v>17.138500000000001</v>
      </c>
      <c r="R1904" s="158">
        <v>41.0182</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44771</v>
      </c>
      <c r="E1905" s="158">
        <v>441.36939999999998</v>
      </c>
      <c r="F1905" s="158">
        <v>0.93159999999999998</v>
      </c>
      <c r="G1905" s="158">
        <v>2.4344000000000001</v>
      </c>
      <c r="H1905" s="158">
        <v>1.6564000000000001</v>
      </c>
      <c r="I1905" s="158">
        <v>6.0670999999999999</v>
      </c>
      <c r="J1905" s="158">
        <v>9.6067999999999998</v>
      </c>
      <c r="K1905" s="158">
        <v>1.7850999999999999</v>
      </c>
      <c r="L1905" s="158">
        <v>1.7853000000000001</v>
      </c>
      <c r="M1905" s="158">
        <v>2.0384000000000002</v>
      </c>
      <c r="N1905" s="158">
        <v>14.2986</v>
      </c>
      <c r="O1905" s="158">
        <v>21.929300000000001</v>
      </c>
      <c r="P1905" s="158">
        <v>10.735099999999999</v>
      </c>
      <c r="Q1905" s="158">
        <v>13.9902</v>
      </c>
      <c r="R1905" s="158">
        <v>42.310899999999997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44771</v>
      </c>
      <c r="E1906" s="158">
        <v>17.12</v>
      </c>
      <c r="F1906" s="158">
        <v>1.2419</v>
      </c>
      <c r="G1906" s="158">
        <v>3.0703999999999998</v>
      </c>
      <c r="H1906" s="158">
        <v>1.6627000000000001</v>
      </c>
      <c r="I1906" s="158">
        <v>4.7736000000000001</v>
      </c>
      <c r="J1906" s="158">
        <v>9.2533999999999992</v>
      </c>
      <c r="K1906" s="158">
        <v>1.3018000000000001</v>
      </c>
      <c r="L1906" s="158">
        <v>1.0028999999999999</v>
      </c>
      <c r="M1906" s="158">
        <v>-1.496</v>
      </c>
      <c r="N1906" s="158">
        <v>9.1141000000000005</v>
      </c>
      <c r="O1906" s="158">
        <v>19.370899999999999</v>
      </c>
      <c r="P1906" s="158"/>
      <c r="Q1906" s="158">
        <v>15.873900000000001</v>
      </c>
      <c r="R1906" s="158">
        <v>27.5687</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44771</v>
      </c>
      <c r="E1907" s="158">
        <v>16.63</v>
      </c>
      <c r="F1907" s="158">
        <v>1.2173</v>
      </c>
      <c r="G1907" s="158">
        <v>3.0358999999999998</v>
      </c>
      <c r="H1907" s="158">
        <v>1.5883</v>
      </c>
      <c r="I1907" s="158">
        <v>4.7229000000000001</v>
      </c>
      <c r="J1907" s="158">
        <v>9.1206999999999994</v>
      </c>
      <c r="K1907" s="158">
        <v>1.0327999999999999</v>
      </c>
      <c r="L1907" s="158">
        <v>0.4834</v>
      </c>
      <c r="M1907" s="158">
        <v>-2.1764999999999999</v>
      </c>
      <c r="N1907" s="158">
        <v>8.1978000000000009</v>
      </c>
      <c r="O1907" s="158">
        <v>18.457799999999999</v>
      </c>
      <c r="P1907" s="158"/>
      <c r="Q1907" s="158">
        <v>14.955500000000001</v>
      </c>
      <c r="R1907" s="158">
        <v>26.5749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44771</v>
      </c>
      <c r="E1908" s="158">
        <v>105.53360000000001</v>
      </c>
      <c r="F1908" s="158">
        <v>0.97660000000000002</v>
      </c>
      <c r="G1908" s="158">
        <v>2.9157000000000002</v>
      </c>
      <c r="H1908" s="158">
        <v>1.4498</v>
      </c>
      <c r="I1908" s="158">
        <v>6.01</v>
      </c>
      <c r="J1908" s="158">
        <v>9.8589000000000002</v>
      </c>
      <c r="K1908" s="158">
        <v>2.2307999999999999</v>
      </c>
      <c r="L1908" s="158">
        <v>-0.50480000000000003</v>
      </c>
      <c r="M1908" s="158">
        <v>-2.0287999999999999</v>
      </c>
      <c r="N1908" s="158">
        <v>5.8567</v>
      </c>
      <c r="O1908" s="158">
        <v>19.761199999999999</v>
      </c>
      <c r="P1908" s="158">
        <v>13.117900000000001</v>
      </c>
      <c r="Q1908" s="158">
        <v>13.1394</v>
      </c>
      <c r="R1908" s="158">
        <v>28.784800000000001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44771</v>
      </c>
      <c r="E1909" s="158">
        <v>98.466999999999999</v>
      </c>
      <c r="F1909" s="158">
        <v>0.97460000000000002</v>
      </c>
      <c r="G1909" s="158">
        <v>2.9089999999999998</v>
      </c>
      <c r="H1909" s="158">
        <v>1.4354</v>
      </c>
      <c r="I1909" s="158">
        <v>5.9794999999999998</v>
      </c>
      <c r="J1909" s="158">
        <v>9.7906999999999993</v>
      </c>
      <c r="K1909" s="158">
        <v>2.0404</v>
      </c>
      <c r="L1909" s="158">
        <v>-0.87319999999999998</v>
      </c>
      <c r="M1909" s="158">
        <v>-2.5720999999999998</v>
      </c>
      <c r="N1909" s="158">
        <v>5.0792000000000002</v>
      </c>
      <c r="O1909" s="158">
        <v>18.949400000000001</v>
      </c>
      <c r="P1909" s="158">
        <v>12.319599999999999</v>
      </c>
      <c r="Q1909" s="158">
        <v>14.368600000000001</v>
      </c>
      <c r="R1909" s="158">
        <v>27.875599999999999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1.1367499999999997</v>
      </c>
      <c r="G1910" s="160">
        <v>2.8790866666666668</v>
      </c>
      <c r="H1910" s="160">
        <v>1.6690800000000003</v>
      </c>
      <c r="I1910" s="160">
        <v>5.7820099999999996</v>
      </c>
      <c r="J1910" s="160">
        <v>8.6652566666666662</v>
      </c>
      <c r="K1910" s="160">
        <v>-6.00333333333339E-3</v>
      </c>
      <c r="L1910" s="160">
        <v>-0.84158333333333324</v>
      </c>
      <c r="M1910" s="160">
        <v>-2.1112666666666664</v>
      </c>
      <c r="N1910" s="160">
        <v>6.785689999999998</v>
      </c>
      <c r="O1910" s="160">
        <v>18.247142857142858</v>
      </c>
      <c r="P1910" s="160">
        <v>10.012158333333332</v>
      </c>
      <c r="Q1910" s="160">
        <v>14.948360000000003</v>
      </c>
      <c r="R1910" s="160">
        <v>31.063221428571417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1.0419</v>
      </c>
      <c r="G1911" s="160">
        <v>2.92055</v>
      </c>
      <c r="H1911" s="160">
        <v>1.6317499999999998</v>
      </c>
      <c r="I1911" s="160">
        <v>5.8198499999999997</v>
      </c>
      <c r="J1911" s="160">
        <v>8.9833499999999997</v>
      </c>
      <c r="K1911" s="160">
        <v>0.21060000000000001</v>
      </c>
      <c r="L1911" s="160">
        <v>-0.86444999999999994</v>
      </c>
      <c r="M1911" s="160">
        <v>-2.6635999999999997</v>
      </c>
      <c r="N1911" s="160">
        <v>6.0966000000000005</v>
      </c>
      <c r="O1911" s="160">
        <v>18.177149999999997</v>
      </c>
      <c r="P1911" s="160">
        <v>10.120999999999999</v>
      </c>
      <c r="Q1911" s="160">
        <v>15.131600000000001</v>
      </c>
      <c r="R1911" s="160">
        <v>28.709800000000001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44771</v>
      </c>
      <c r="C8" s="60">
        <f>VLOOKUP($A8,'Return Data'!$B$7:$R$2292,4,0)</f>
        <v>29.1294</v>
      </c>
      <c r="D8" s="60">
        <f>VLOOKUP($A8,'Return Data'!$B$7:$R$2292,10,0)</f>
        <v>-0.80569999999999997</v>
      </c>
      <c r="E8" s="61">
        <f t="shared" ref="E8:E16" si="0">RANK(D8,D$8:D$16,0)</f>
        <v>8</v>
      </c>
      <c r="F8" s="60">
        <f>VLOOKUP($A8,'Return Data'!$B$7:$R$2292,11,0)</f>
        <v>-2.8580000000000001</v>
      </c>
      <c r="G8" s="61">
        <f t="shared" ref="G8:G16" si="1">RANK(F8,F$8:F$16,0)</f>
        <v>9</v>
      </c>
      <c r="H8" s="60">
        <f>VLOOKUP($A8,'Return Data'!$B$7:$R$2292,12,0)</f>
        <v>-5.8914999999999997</v>
      </c>
      <c r="I8" s="61">
        <f t="shared" ref="I8:I16" si="2">RANK(H8,H$8:H$16,0)</f>
        <v>9</v>
      </c>
      <c r="J8" s="60">
        <f>VLOOKUP($A8,'Return Data'!$B$7:$R$2292,13,0)</f>
        <v>2.1797</v>
      </c>
      <c r="K8" s="61">
        <f t="shared" ref="K8:K16" si="3">RANK(J8,J$8:J$16,0)</f>
        <v>8</v>
      </c>
      <c r="L8" s="60">
        <f>VLOOKUP($A8,'Return Data'!$B$7:$R$2292,17,0)</f>
        <v>17.316099999999999</v>
      </c>
      <c r="M8" s="61">
        <f t="shared" ref="M8:M14" si="4">RANK(L8,L$8:L$16,0)</f>
        <v>3</v>
      </c>
      <c r="N8" s="60">
        <f>VLOOKUP($A8,'Return Data'!$B$7:$R$2292,14,0)</f>
        <v>14.540900000000001</v>
      </c>
      <c r="O8" s="61">
        <f t="shared" ref="O8:O14" si="5">RANK(N8,N$8:N$16,0)</f>
        <v>4</v>
      </c>
      <c r="P8" s="60">
        <f>VLOOKUP($A8,'Return Data'!$B$7:$R$2292,15,0)</f>
        <v>10.641299999999999</v>
      </c>
      <c r="Q8" s="61">
        <f t="shared" ref="Q8:Q14" si="6">RANK(P8,P$8:P$16,0)</f>
        <v>3</v>
      </c>
      <c r="R8" s="60">
        <f>VLOOKUP($A8,'Return Data'!$B$7:$R$2292,16,0)</f>
        <v>9.3678000000000008</v>
      </c>
      <c r="S8" s="62">
        <f t="shared" ref="S8:S16" si="7">RANK(R8,R$8:R$16,0)</f>
        <v>6</v>
      </c>
    </row>
    <row r="9" spans="1:20" x14ac:dyDescent="0.3">
      <c r="A9" s="58" t="s">
        <v>1176</v>
      </c>
      <c r="B9" s="59">
        <f>VLOOKUP($A9,'Return Data'!$B$7:$R$2292,3,0)</f>
        <v>44771</v>
      </c>
      <c r="C9" s="60">
        <f>VLOOKUP($A9,'Return Data'!$B$7:$R$2292,4,0)</f>
        <v>47.726999999999997</v>
      </c>
      <c r="D9" s="60">
        <f>VLOOKUP($A9,'Return Data'!$B$7:$R$2292,10,0)</f>
        <v>1.2839</v>
      </c>
      <c r="E9" s="61">
        <f t="shared" si="0"/>
        <v>2</v>
      </c>
      <c r="F9" s="60">
        <f>VLOOKUP($A9,'Return Data'!$B$7:$R$2292,11,0)</f>
        <v>1.4625999999999999</v>
      </c>
      <c r="G9" s="61">
        <f t="shared" si="1"/>
        <v>4</v>
      </c>
      <c r="H9" s="60">
        <f>VLOOKUP($A9,'Return Data'!$B$7:$R$2292,12,0)</f>
        <v>1.3311999999999999</v>
      </c>
      <c r="I9" s="61">
        <f t="shared" si="2"/>
        <v>4</v>
      </c>
      <c r="J9" s="60">
        <f>VLOOKUP($A9,'Return Data'!$B$7:$R$2292,13,0)</f>
        <v>6.2087000000000003</v>
      </c>
      <c r="K9" s="61">
        <f t="shared" si="3"/>
        <v>4</v>
      </c>
      <c r="L9" s="60">
        <f>VLOOKUP($A9,'Return Data'!$B$7:$R$2292,17,0)</f>
        <v>16.9819</v>
      </c>
      <c r="M9" s="61">
        <f t="shared" si="4"/>
        <v>4</v>
      </c>
      <c r="N9" s="60">
        <f>VLOOKUP($A9,'Return Data'!$B$7:$R$2292,14,0)</f>
        <v>15.049200000000001</v>
      </c>
      <c r="O9" s="61">
        <f t="shared" si="5"/>
        <v>3</v>
      </c>
      <c r="P9" s="60">
        <f>VLOOKUP($A9,'Return Data'!$B$7:$R$2292,15,0)</f>
        <v>9.7700999999999993</v>
      </c>
      <c r="Q9" s="61">
        <f t="shared" si="6"/>
        <v>4</v>
      </c>
      <c r="R9" s="60">
        <f>VLOOKUP($A9,'Return Data'!$B$7:$R$2292,16,0)</f>
        <v>9.6539000000000001</v>
      </c>
      <c r="S9" s="62">
        <f t="shared" si="7"/>
        <v>5</v>
      </c>
    </row>
    <row r="10" spans="1:20" x14ac:dyDescent="0.3">
      <c r="A10" s="58" t="s">
        <v>1178</v>
      </c>
      <c r="B10" s="59">
        <f>VLOOKUP($A10,'Return Data'!$B$7:$R$2292,3,0)</f>
        <v>44771</v>
      </c>
      <c r="C10" s="60">
        <f>VLOOKUP($A10,'Return Data'!$B$7:$R$2292,4,0)</f>
        <v>439.58429999999998</v>
      </c>
      <c r="D10" s="60">
        <f>VLOOKUP($A10,'Return Data'!$B$7:$R$2292,10,0)</f>
        <v>0.14449999999999999</v>
      </c>
      <c r="E10" s="61">
        <f t="shared" si="0"/>
        <v>5</v>
      </c>
      <c r="F10" s="60">
        <f>VLOOKUP($A10,'Return Data'!$B$7:$R$2292,11,0)</f>
        <v>3.4504999999999999</v>
      </c>
      <c r="G10" s="61">
        <f t="shared" si="1"/>
        <v>2</v>
      </c>
      <c r="H10" s="60">
        <f>VLOOKUP($A10,'Return Data'!$B$7:$R$2292,12,0)</f>
        <v>6.0044000000000004</v>
      </c>
      <c r="I10" s="61">
        <f t="shared" si="2"/>
        <v>1</v>
      </c>
      <c r="J10" s="60">
        <f>VLOOKUP($A10,'Return Data'!$B$7:$R$2292,13,0)</f>
        <v>18.441500000000001</v>
      </c>
      <c r="K10" s="61">
        <f t="shared" si="3"/>
        <v>1</v>
      </c>
      <c r="L10" s="60">
        <f>VLOOKUP($A10,'Return Data'!$B$7:$R$2292,17,0)</f>
        <v>29.7209</v>
      </c>
      <c r="M10" s="61">
        <f t="shared" si="4"/>
        <v>2</v>
      </c>
      <c r="N10" s="60">
        <f>VLOOKUP($A10,'Return Data'!$B$7:$R$2292,14,0)</f>
        <v>18.6065</v>
      </c>
      <c r="O10" s="61">
        <f t="shared" si="5"/>
        <v>2</v>
      </c>
      <c r="P10" s="60">
        <f>VLOOKUP($A10,'Return Data'!$B$7:$R$2292,15,0)</f>
        <v>12.733000000000001</v>
      </c>
      <c r="Q10" s="61">
        <f t="shared" si="6"/>
        <v>2</v>
      </c>
      <c r="R10" s="60">
        <f>VLOOKUP($A10,'Return Data'!$B$7:$R$2292,16,0)</f>
        <v>21.106100000000001</v>
      </c>
      <c r="S10" s="62">
        <f t="shared" si="7"/>
        <v>1</v>
      </c>
    </row>
    <row r="11" spans="1:20" x14ac:dyDescent="0.3">
      <c r="A11" s="58" t="s">
        <v>1935</v>
      </c>
      <c r="B11" s="59">
        <f>VLOOKUP($A11,'Return Data'!$B$7:$R$2292,3,0)</f>
        <v>0</v>
      </c>
      <c r="C11" s="60">
        <f>VLOOKUP($A11,'Return Data'!$B$7:$R$2292,4,0)</f>
        <v>0</v>
      </c>
      <c r="D11" s="60">
        <f>VLOOKUP($A11,'Return Data'!$B$7:$R$2292,10,0)</f>
        <v>0</v>
      </c>
      <c r="E11" s="61">
        <f t="shared" si="0"/>
        <v>6</v>
      </c>
      <c r="F11" s="60">
        <f>VLOOKUP($A11,'Return Data'!$B$7:$R$2292,11,0)</f>
        <v>0</v>
      </c>
      <c r="G11" s="61">
        <f t="shared" si="1"/>
        <v>7</v>
      </c>
      <c r="H11" s="60">
        <f>VLOOKUP($A11,'Return Data'!$B$7:$R$2292,12,0)</f>
        <v>0</v>
      </c>
      <c r="I11" s="61">
        <f t="shared" si="2"/>
        <v>7</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1180</v>
      </c>
      <c r="B12" s="59">
        <f>VLOOKUP($A12,'Return Data'!$B$7:$R$2292,3,0)</f>
        <v>44771</v>
      </c>
      <c r="C12" s="60">
        <f>VLOOKUP($A12,'Return Data'!$B$7:$R$2292,4,0)</f>
        <v>79.165899999999993</v>
      </c>
      <c r="D12" s="60">
        <f>VLOOKUP($A12,'Return Data'!$B$7:$R$2292,10,0)</f>
        <v>-4.9222999999999999</v>
      </c>
      <c r="E12" s="61">
        <f t="shared" si="0"/>
        <v>9</v>
      </c>
      <c r="F12" s="60">
        <f>VLOOKUP($A12,'Return Data'!$B$7:$R$2292,11,0)</f>
        <v>0.35460000000000003</v>
      </c>
      <c r="G12" s="61">
        <f t="shared" si="1"/>
        <v>6</v>
      </c>
      <c r="H12" s="60">
        <f>VLOOKUP($A12,'Return Data'!$B$7:$R$2292,12,0)</f>
        <v>5.1708999999999996</v>
      </c>
      <c r="I12" s="61">
        <f t="shared" si="2"/>
        <v>2</v>
      </c>
      <c r="J12" s="60">
        <f>VLOOKUP($A12,'Return Data'!$B$7:$R$2292,13,0)</f>
        <v>8.9425000000000008</v>
      </c>
      <c r="K12" s="61">
        <f t="shared" si="3"/>
        <v>2</v>
      </c>
      <c r="L12" s="60">
        <f>VLOOKUP($A12,'Return Data'!$B$7:$R$2292,17,0)</f>
        <v>36.958199999999998</v>
      </c>
      <c r="M12" s="61">
        <f t="shared" si="4"/>
        <v>1</v>
      </c>
      <c r="N12" s="60">
        <f>VLOOKUP($A12,'Return Data'!$B$7:$R$2292,14,0)</f>
        <v>28.172499999999999</v>
      </c>
      <c r="O12" s="61">
        <f t="shared" si="5"/>
        <v>1</v>
      </c>
      <c r="P12" s="60">
        <f>VLOOKUP($A12,'Return Data'!$B$7:$R$2292,15,0)</f>
        <v>17.719200000000001</v>
      </c>
      <c r="Q12" s="61">
        <f t="shared" si="6"/>
        <v>1</v>
      </c>
      <c r="R12" s="60">
        <f>VLOOKUP($A12,'Return Data'!$B$7:$R$2292,16,0)</f>
        <v>10.1645</v>
      </c>
      <c r="S12" s="62">
        <f t="shared" si="7"/>
        <v>4</v>
      </c>
    </row>
    <row r="13" spans="1:20" x14ac:dyDescent="0.3">
      <c r="A13" s="58" t="s">
        <v>1502</v>
      </c>
      <c r="B13" s="59">
        <f>VLOOKUP($A13,'Return Data'!$B$7:$R$2292,3,0)</f>
        <v>44771</v>
      </c>
      <c r="C13" s="60">
        <f>VLOOKUP($A13,'Return Data'!$B$7:$R$2292,4,0)</f>
        <v>23.8355</v>
      </c>
      <c r="D13" s="60">
        <f>VLOOKUP($A13,'Return Data'!$B$7:$R$2292,10,0)</f>
        <v>3.1819000000000002</v>
      </c>
      <c r="E13" s="61">
        <f t="shared" si="0"/>
        <v>1</v>
      </c>
      <c r="F13" s="60">
        <f>VLOOKUP($A13,'Return Data'!$B$7:$R$2292,11,0)</f>
        <v>5.069</v>
      </c>
      <c r="G13" s="61">
        <f t="shared" si="1"/>
        <v>1</v>
      </c>
      <c r="H13" s="60">
        <f>VLOOKUP($A13,'Return Data'!$B$7:$R$2292,12,0)</f>
        <v>2.5937000000000001</v>
      </c>
      <c r="I13" s="61">
        <f t="shared" si="2"/>
        <v>3</v>
      </c>
      <c r="J13" s="60">
        <f>VLOOKUP($A13,'Return Data'!$B$7:$R$2292,13,0)</f>
        <v>4.7134</v>
      </c>
      <c r="K13" s="61">
        <f t="shared" si="3"/>
        <v>5</v>
      </c>
      <c r="L13" s="60">
        <f>VLOOKUP($A13,'Return Data'!$B$7:$R$2292,17,0)</f>
        <v>8.4154</v>
      </c>
      <c r="M13" s="61">
        <f t="shared" si="4"/>
        <v>7</v>
      </c>
      <c r="N13" s="60">
        <f>VLOOKUP($A13,'Return Data'!$B$7:$R$2292,14,0)</f>
        <v>8.7978000000000005</v>
      </c>
      <c r="O13" s="61">
        <f t="shared" si="5"/>
        <v>7</v>
      </c>
      <c r="P13" s="60">
        <f>VLOOKUP($A13,'Return Data'!$B$7:$R$2292,15,0)</f>
        <v>7.5392000000000001</v>
      </c>
      <c r="Q13" s="61">
        <f t="shared" si="6"/>
        <v>6</v>
      </c>
      <c r="R13" s="60">
        <f>VLOOKUP($A13,'Return Data'!$B$7:$R$2292,16,0)</f>
        <v>8.9715000000000007</v>
      </c>
      <c r="S13" s="62">
        <f t="shared" si="7"/>
        <v>7</v>
      </c>
    </row>
    <row r="14" spans="1:20" x14ac:dyDescent="0.3">
      <c r="A14" s="58" t="s">
        <v>1183</v>
      </c>
      <c r="B14" s="59">
        <f>VLOOKUP($A14,'Return Data'!$B$7:$R$2292,3,0)</f>
        <v>44771</v>
      </c>
      <c r="C14" s="60">
        <f>VLOOKUP($A14,'Return Data'!$B$7:$R$2292,4,0)</f>
        <v>37.481900000000003</v>
      </c>
      <c r="D14" s="60">
        <f>VLOOKUP($A14,'Return Data'!$B$7:$R$2292,10,0)</f>
        <v>-0.68889999999999996</v>
      </c>
      <c r="E14" s="61">
        <f t="shared" si="0"/>
        <v>7</v>
      </c>
      <c r="F14" s="60">
        <f>VLOOKUP($A14,'Return Data'!$B$7:$R$2292,11,0)</f>
        <v>1.4851000000000001</v>
      </c>
      <c r="G14" s="61">
        <f t="shared" si="1"/>
        <v>3</v>
      </c>
      <c r="H14" s="60">
        <f>VLOOKUP($A14,'Return Data'!$B$7:$R$2292,12,0)</f>
        <v>0.93469999999999998</v>
      </c>
      <c r="I14" s="61">
        <f t="shared" si="2"/>
        <v>5</v>
      </c>
      <c r="J14" s="60">
        <f>VLOOKUP($A14,'Return Data'!$B$7:$R$2292,13,0)</f>
        <v>4.5293000000000001</v>
      </c>
      <c r="K14" s="61">
        <f t="shared" si="3"/>
        <v>6</v>
      </c>
      <c r="L14" s="60">
        <f>VLOOKUP($A14,'Return Data'!$B$7:$R$2292,17,0)</f>
        <v>11.0646</v>
      </c>
      <c r="M14" s="61">
        <f t="shared" si="4"/>
        <v>5</v>
      </c>
      <c r="N14" s="60">
        <f>VLOOKUP($A14,'Return Data'!$B$7:$R$2292,14,0)</f>
        <v>11.327999999999999</v>
      </c>
      <c r="O14" s="61">
        <f t="shared" si="5"/>
        <v>5</v>
      </c>
      <c r="P14" s="60">
        <f>VLOOKUP($A14,'Return Data'!$B$7:$R$2292,15,0)</f>
        <v>8.6669999999999998</v>
      </c>
      <c r="Q14" s="61">
        <f t="shared" si="6"/>
        <v>5</v>
      </c>
      <c r="R14" s="60">
        <f>VLOOKUP($A14,'Return Data'!$B$7:$R$2292,16,0)</f>
        <v>8.2479999999999993</v>
      </c>
      <c r="S14" s="62">
        <f t="shared" si="7"/>
        <v>8</v>
      </c>
    </row>
    <row r="15" spans="1:20" x14ac:dyDescent="0.3">
      <c r="A15" s="58" t="s">
        <v>1185</v>
      </c>
      <c r="B15" s="59">
        <f>VLOOKUP($A15,'Return Data'!$B$7:$R$2292,3,0)</f>
        <v>44771</v>
      </c>
      <c r="C15" s="60">
        <f>VLOOKUP($A15,'Return Data'!$B$7:$R$2292,4,0)</f>
        <v>15.4313</v>
      </c>
      <c r="D15" s="60">
        <f>VLOOKUP($A15,'Return Data'!$B$7:$R$2292,10,0)</f>
        <v>0.2072</v>
      </c>
      <c r="E15" s="61">
        <f t="shared" si="0"/>
        <v>4</v>
      </c>
      <c r="F15" s="60">
        <f>VLOOKUP($A15,'Return Data'!$B$7:$R$2292,11,0)</f>
        <v>0.74619999999999997</v>
      </c>
      <c r="G15" s="61">
        <f t="shared" si="1"/>
        <v>5</v>
      </c>
      <c r="H15" s="60">
        <f>VLOOKUP($A15,'Return Data'!$B$7:$R$2292,12,0)</f>
        <v>0.68120000000000003</v>
      </c>
      <c r="I15" s="61">
        <f t="shared" si="2"/>
        <v>6</v>
      </c>
      <c r="J15" s="60">
        <f>VLOOKUP($A15,'Return Data'!$B$7:$R$2292,13,0)</f>
        <v>6.4630999999999998</v>
      </c>
      <c r="K15" s="61">
        <f t="shared" si="3"/>
        <v>3</v>
      </c>
      <c r="L15" s="60"/>
      <c r="M15" s="61"/>
      <c r="N15" s="60"/>
      <c r="O15" s="61"/>
      <c r="P15" s="60"/>
      <c r="Q15" s="61"/>
      <c r="R15" s="60">
        <f>VLOOKUP($A15,'Return Data'!$B$7:$R$2292,16,0)</f>
        <v>19.787500000000001</v>
      </c>
      <c r="S15" s="62">
        <f t="shared" si="7"/>
        <v>2</v>
      </c>
    </row>
    <row r="16" spans="1:20" x14ac:dyDescent="0.3">
      <c r="A16" s="58" t="s">
        <v>1187</v>
      </c>
      <c r="B16" s="59">
        <f>VLOOKUP($A16,'Return Data'!$B$7:$R$2292,3,0)</f>
        <v>44771</v>
      </c>
      <c r="C16" s="60">
        <f>VLOOKUP($A16,'Return Data'!$B$7:$R$2292,4,0)</f>
        <v>43.390099999999997</v>
      </c>
      <c r="D16" s="60">
        <f>VLOOKUP($A16,'Return Data'!$B$7:$R$2292,10,0)</f>
        <v>0.44979999999999998</v>
      </c>
      <c r="E16" s="61">
        <f t="shared" si="0"/>
        <v>3</v>
      </c>
      <c r="F16" s="60">
        <f>VLOOKUP($A16,'Return Data'!$B$7:$R$2292,11,0)</f>
        <v>-0.10589999999999999</v>
      </c>
      <c r="G16" s="61">
        <f t="shared" si="1"/>
        <v>8</v>
      </c>
      <c r="H16" s="60">
        <f>VLOOKUP($A16,'Return Data'!$B$7:$R$2292,12,0)</f>
        <v>-1.5526</v>
      </c>
      <c r="I16" s="61">
        <f t="shared" si="2"/>
        <v>8</v>
      </c>
      <c r="J16" s="60">
        <f>VLOOKUP($A16,'Return Data'!$B$7:$R$2292,13,0)</f>
        <v>2.9184000000000001</v>
      </c>
      <c r="K16" s="61">
        <f t="shared" si="3"/>
        <v>7</v>
      </c>
      <c r="L16" s="60">
        <f>VLOOKUP($A16,'Return Data'!$B$7:$R$2292,17,0)</f>
        <v>10.318099999999999</v>
      </c>
      <c r="M16" s="61">
        <f>RANK(L16,L$8:L$16,0)</f>
        <v>6</v>
      </c>
      <c r="N16" s="60">
        <f>VLOOKUP($A16,'Return Data'!$B$7:$R$2292,14,0)</f>
        <v>9.3480000000000008</v>
      </c>
      <c r="O16" s="61">
        <f>RANK(N16,N$8:N$16,0)</f>
        <v>6</v>
      </c>
      <c r="P16" s="60">
        <f>VLOOKUP($A16,'Return Data'!$B$7:$R$2292,15,0)</f>
        <v>6.1738999999999997</v>
      </c>
      <c r="Q16" s="61">
        <f>RANK(P16,P$8:P$16,0)</f>
        <v>7</v>
      </c>
      <c r="R16" s="60">
        <f>VLOOKUP($A16,'Return Data'!$B$7:$R$2292,16,0)</f>
        <v>11.375999999999999</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-0.12773333333333328</v>
      </c>
      <c r="E18" s="69"/>
      <c r="F18" s="70">
        <f>AVERAGE(F8:F16)</f>
        <v>1.0671222222222221</v>
      </c>
      <c r="G18" s="69"/>
      <c r="H18" s="70">
        <f>AVERAGE(H8:H16)</f>
        <v>1.0302222222222222</v>
      </c>
      <c r="I18" s="69"/>
      <c r="J18" s="70">
        <f>AVERAGE(J8:J16)</f>
        <v>6.0440666666666667</v>
      </c>
      <c r="K18" s="69"/>
      <c r="L18" s="70">
        <f>AVERAGE(L8:L16)</f>
        <v>16.346900000000002</v>
      </c>
      <c r="M18" s="69"/>
      <c r="N18" s="70">
        <f>AVERAGE(N8:N16)</f>
        <v>13.2303625</v>
      </c>
      <c r="O18" s="69"/>
      <c r="P18" s="70">
        <f>AVERAGE(P8:P16)</f>
        <v>9.1554625000000005</v>
      </c>
      <c r="Q18" s="69"/>
      <c r="R18" s="70">
        <f>AVERAGE(R8:R16)</f>
        <v>10.963922222222225</v>
      </c>
      <c r="S18" s="71"/>
    </row>
    <row r="19" spans="1:19" x14ac:dyDescent="0.3">
      <c r="A19" s="68" t="s">
        <v>28</v>
      </c>
      <c r="B19" s="69"/>
      <c r="C19" s="69"/>
      <c r="D19" s="70">
        <f>MIN(D8:D16)</f>
        <v>-4.9222999999999999</v>
      </c>
      <c r="E19" s="69"/>
      <c r="F19" s="70">
        <f>MIN(F8:F16)</f>
        <v>-2.8580000000000001</v>
      </c>
      <c r="G19" s="69"/>
      <c r="H19" s="70">
        <f>MIN(H8:H16)</f>
        <v>-5.8914999999999997</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3.1819000000000002</v>
      </c>
      <c r="E20" s="73"/>
      <c r="F20" s="74">
        <f>MAX(F8:F16)</f>
        <v>5.069</v>
      </c>
      <c r="G20" s="73"/>
      <c r="H20" s="74">
        <f>MAX(H8:H16)</f>
        <v>6.0044000000000004</v>
      </c>
      <c r="I20" s="73"/>
      <c r="J20" s="74">
        <f>MAX(J8:J16)</f>
        <v>18.441500000000001</v>
      </c>
      <c r="K20" s="73"/>
      <c r="L20" s="74">
        <f>MAX(L8:L16)</f>
        <v>36.958199999999998</v>
      </c>
      <c r="M20" s="73"/>
      <c r="N20" s="74">
        <f>MAX(N8:N16)</f>
        <v>28.172499999999999</v>
      </c>
      <c r="O20" s="73"/>
      <c r="P20" s="74">
        <f>MAX(P8:P16)</f>
        <v>17.719200000000001</v>
      </c>
      <c r="Q20" s="73"/>
      <c r="R20" s="74">
        <f>MAX(R8:R16)</f>
        <v>21.106100000000001</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44771</v>
      </c>
      <c r="C8" s="60">
        <f>VLOOKUP($A8,'Return Data'!$B$7:$R$2292,4,0)</f>
        <v>79.78</v>
      </c>
      <c r="D8" s="60">
        <f>VLOOKUP($A8,'Return Data'!$B$7:$R$2292,10,0)</f>
        <v>1.5142</v>
      </c>
      <c r="E8" s="61">
        <f t="shared" ref="E8:E16" si="0">RANK(D8,D$8:D$16,0)</f>
        <v>5</v>
      </c>
      <c r="F8" s="60">
        <f>VLOOKUP($A8,'Return Data'!$B$7:$R$2292,11,0)</f>
        <v>1.5659000000000001</v>
      </c>
      <c r="G8" s="61">
        <f t="shared" ref="G8:G16" si="1">RANK(F8,F$8:F$16,0)</f>
        <v>7</v>
      </c>
      <c r="H8" s="60">
        <f>VLOOKUP($A8,'Return Data'!$B$7:$R$2292,12,0)</f>
        <v>-0.20019999999999999</v>
      </c>
      <c r="I8" s="61">
        <f t="shared" ref="I8:I16" si="2">RANK(H8,H$8:H$16,0)</f>
        <v>7</v>
      </c>
      <c r="J8" s="60">
        <f>VLOOKUP($A8,'Return Data'!$B$7:$R$2292,13,0)</f>
        <v>3.7315999999999998</v>
      </c>
      <c r="K8" s="61">
        <f t="shared" ref="K8:K16" si="3">RANK(J8,J$8:J$16,0)</f>
        <v>8</v>
      </c>
      <c r="L8" s="60">
        <f>VLOOKUP($A8,'Return Data'!$B$7:$R$2292,17,0)</f>
        <v>16.5017</v>
      </c>
      <c r="M8" s="61">
        <f>RANK(L8,L$8:L$16,0)</f>
        <v>5</v>
      </c>
      <c r="N8" s="60">
        <f>VLOOKUP($A8,'Return Data'!$B$7:$R$2292,14,0)</f>
        <v>12.8933</v>
      </c>
      <c r="O8" s="61">
        <f>RANK(N8,N$8:N$16,0)</f>
        <v>5</v>
      </c>
      <c r="P8" s="60">
        <f>VLOOKUP($A8,'Return Data'!$B$7:$R$2292,15,0)</f>
        <v>9.2483000000000004</v>
      </c>
      <c r="Q8" s="61">
        <f>RANK(P8,P$8:P$16,0)</f>
        <v>4</v>
      </c>
      <c r="R8" s="60">
        <f>VLOOKUP($A8,'Return Data'!$B$7:$R$2292,16,0)</f>
        <v>11.8172</v>
      </c>
      <c r="S8" s="62">
        <f>RANK(R8,R$8:R$16,0)</f>
        <v>5</v>
      </c>
    </row>
    <row r="9" spans="1:20" x14ac:dyDescent="0.3">
      <c r="A9" s="58" t="s">
        <v>539</v>
      </c>
      <c r="B9" s="59">
        <f>VLOOKUP($A9,'Return Data'!$B$7:$R$2292,3,0)</f>
        <v>44771</v>
      </c>
      <c r="C9" s="60">
        <f>VLOOKUP($A9,'Return Data'!$B$7:$R$2292,4,0)</f>
        <v>316.375</v>
      </c>
      <c r="D9" s="60">
        <f>VLOOKUP($A9,'Return Data'!$B$7:$R$2292,10,0)</f>
        <v>2.9073000000000002</v>
      </c>
      <c r="E9" s="61">
        <f t="shared" si="0"/>
        <v>1</v>
      </c>
      <c r="F9" s="60">
        <f>VLOOKUP($A9,'Return Data'!$B$7:$R$2292,11,0)</f>
        <v>5.4287999999999998</v>
      </c>
      <c r="G9" s="61">
        <f t="shared" si="1"/>
        <v>1</v>
      </c>
      <c r="H9" s="60">
        <f>VLOOKUP($A9,'Return Data'!$B$7:$R$2292,12,0)</f>
        <v>6.8365</v>
      </c>
      <c r="I9" s="61">
        <f t="shared" si="2"/>
        <v>1</v>
      </c>
      <c r="J9" s="60">
        <f>VLOOKUP($A9,'Return Data'!$B$7:$R$2292,13,0)</f>
        <v>14.4064</v>
      </c>
      <c r="K9" s="61">
        <f t="shared" si="3"/>
        <v>1</v>
      </c>
      <c r="L9" s="60">
        <f>VLOOKUP($A9,'Return Data'!$B$7:$R$2292,17,0)</f>
        <v>30.339600000000001</v>
      </c>
      <c r="M9" s="61">
        <f t="shared" ref="M9:M16" si="4">RANK(L9,L$8:L$16,0)</f>
        <v>1</v>
      </c>
      <c r="N9" s="60">
        <f>VLOOKUP($A9,'Return Data'!$B$7:$R$2292,14,0)</f>
        <v>15.741199999999999</v>
      </c>
      <c r="O9" s="61">
        <f t="shared" ref="O9:O16" si="5">RANK(N9,N$8:N$16,0)</f>
        <v>1</v>
      </c>
      <c r="P9" s="60">
        <f>VLOOKUP($A9,'Return Data'!$B$7:$R$2292,15,0)</f>
        <v>11.168100000000001</v>
      </c>
      <c r="Q9" s="61">
        <f t="shared" ref="Q9:Q14" si="6">RANK(P9,P$8:P$16,0)</f>
        <v>1</v>
      </c>
      <c r="R9" s="60">
        <f>VLOOKUP($A9,'Return Data'!$B$7:$R$2292,16,0)</f>
        <v>14.147</v>
      </c>
      <c r="S9" s="62">
        <f t="shared" ref="S9:S16" si="7">RANK(R9,R$8:R$16,0)</f>
        <v>1</v>
      </c>
    </row>
    <row r="10" spans="1:20" x14ac:dyDescent="0.3">
      <c r="A10" s="58" t="s">
        <v>541</v>
      </c>
      <c r="B10" s="59">
        <f>VLOOKUP($A10,'Return Data'!$B$7:$R$2292,3,0)</f>
        <v>44771</v>
      </c>
      <c r="C10" s="60">
        <f>VLOOKUP($A10,'Return Data'!$B$7:$R$2292,4,0)</f>
        <v>55.49</v>
      </c>
      <c r="D10" s="60">
        <f>VLOOKUP($A10,'Return Data'!$B$7:$R$2292,10,0)</f>
        <v>2.3046000000000002</v>
      </c>
      <c r="E10" s="61">
        <f t="shared" si="0"/>
        <v>3</v>
      </c>
      <c r="F10" s="60">
        <f>VLOOKUP($A10,'Return Data'!$B$7:$R$2292,11,0)</f>
        <v>3.4104000000000001</v>
      </c>
      <c r="G10" s="61">
        <f t="shared" si="1"/>
        <v>2</v>
      </c>
      <c r="H10" s="60">
        <f>VLOOKUP($A10,'Return Data'!$B$7:$R$2292,12,0)</f>
        <v>3.6615000000000002</v>
      </c>
      <c r="I10" s="61">
        <f t="shared" si="2"/>
        <v>2</v>
      </c>
      <c r="J10" s="60">
        <f>VLOOKUP($A10,'Return Data'!$B$7:$R$2292,13,0)</f>
        <v>9.3829999999999991</v>
      </c>
      <c r="K10" s="61">
        <f t="shared" si="3"/>
        <v>2</v>
      </c>
      <c r="L10" s="60">
        <f>VLOOKUP($A10,'Return Data'!$B$7:$R$2292,17,0)</f>
        <v>17.634599999999999</v>
      </c>
      <c r="M10" s="61">
        <f t="shared" si="4"/>
        <v>2</v>
      </c>
      <c r="N10" s="60">
        <f>VLOOKUP($A10,'Return Data'!$B$7:$R$2292,14,0)</f>
        <v>13.4087</v>
      </c>
      <c r="O10" s="61">
        <f t="shared" si="5"/>
        <v>3</v>
      </c>
      <c r="P10" s="60">
        <f>VLOOKUP($A10,'Return Data'!$B$7:$R$2292,15,0)</f>
        <v>10.667299999999999</v>
      </c>
      <c r="Q10" s="61">
        <f t="shared" si="6"/>
        <v>2</v>
      </c>
      <c r="R10" s="60">
        <f>VLOOKUP($A10,'Return Data'!$B$7:$R$2292,16,0)</f>
        <v>12.9465</v>
      </c>
      <c r="S10" s="62">
        <f t="shared" si="7"/>
        <v>3</v>
      </c>
    </row>
    <row r="11" spans="1:20" x14ac:dyDescent="0.3">
      <c r="A11" s="58" t="s">
        <v>542</v>
      </c>
      <c r="B11" s="59">
        <f>VLOOKUP($A11,'Return Data'!$B$7:$R$2292,3,0)</f>
        <v>44771</v>
      </c>
      <c r="C11" s="60">
        <f>VLOOKUP($A11,'Return Data'!$B$7:$R$2292,4,0)</f>
        <v>10.9421</v>
      </c>
      <c r="D11" s="60">
        <f>VLOOKUP($A11,'Return Data'!$B$7:$R$2292,10,0)</f>
        <v>0.40560000000000002</v>
      </c>
      <c r="E11" s="61">
        <f t="shared" si="0"/>
        <v>8</v>
      </c>
      <c r="F11" s="60">
        <f>VLOOKUP($A11,'Return Data'!$B$7:$R$2292,11,0)</f>
        <v>-3.8006000000000002</v>
      </c>
      <c r="G11" s="61">
        <f t="shared" si="1"/>
        <v>9</v>
      </c>
      <c r="H11" s="60">
        <f>VLOOKUP($A11,'Return Data'!$B$7:$R$2292,12,0)</f>
        <v>-4.3882000000000003</v>
      </c>
      <c r="I11" s="61">
        <f t="shared" si="2"/>
        <v>9</v>
      </c>
      <c r="J11" s="60">
        <f>VLOOKUP($A11,'Return Data'!$B$7:$R$2292,13,0)</f>
        <v>5.6666999999999996</v>
      </c>
      <c r="K11" s="61">
        <f t="shared" si="3"/>
        <v>4</v>
      </c>
      <c r="L11" s="60">
        <f>VLOOKUP($A11,'Return Data'!$B$7:$R$2292,17,0)</f>
        <v>11.8116</v>
      </c>
      <c r="M11" s="61">
        <f t="shared" si="4"/>
        <v>8</v>
      </c>
      <c r="N11" s="60"/>
      <c r="O11" s="61"/>
      <c r="P11" s="60"/>
      <c r="Q11" s="61"/>
      <c r="R11" s="60">
        <f>VLOOKUP($A11,'Return Data'!$B$7:$R$2292,16,0)</f>
        <v>3.5539000000000001</v>
      </c>
      <c r="S11" s="62">
        <f t="shared" si="7"/>
        <v>9</v>
      </c>
    </row>
    <row r="12" spans="1:20" x14ac:dyDescent="0.3">
      <c r="A12" s="58" t="s">
        <v>544</v>
      </c>
      <c r="B12" s="59">
        <f>VLOOKUP($A12,'Return Data'!$B$7:$R$2292,3,0)</f>
        <v>44771</v>
      </c>
      <c r="C12" s="60">
        <f>VLOOKUP($A12,'Return Data'!$B$7:$R$2292,4,0)</f>
        <v>15.13</v>
      </c>
      <c r="D12" s="60">
        <f>VLOOKUP($A12,'Return Data'!$B$7:$R$2292,10,0)</f>
        <v>1.4347000000000001</v>
      </c>
      <c r="E12" s="61">
        <f t="shared" si="0"/>
        <v>6</v>
      </c>
      <c r="F12" s="60">
        <f>VLOOKUP($A12,'Return Data'!$B$7:$R$2292,11,0)</f>
        <v>1.6186</v>
      </c>
      <c r="G12" s="61">
        <f t="shared" si="1"/>
        <v>6</v>
      </c>
      <c r="H12" s="60">
        <f>VLOOKUP($A12,'Return Data'!$B$7:$R$2292,12,0)</f>
        <v>1.0350999999999999</v>
      </c>
      <c r="I12" s="61">
        <f t="shared" si="2"/>
        <v>5</v>
      </c>
      <c r="J12" s="60">
        <f>VLOOKUP($A12,'Return Data'!$B$7:$R$2292,13,0)</f>
        <v>5.4501999999999997</v>
      </c>
      <c r="K12" s="61">
        <f t="shared" si="3"/>
        <v>5</v>
      </c>
      <c r="L12" s="60">
        <f>VLOOKUP($A12,'Return Data'!$B$7:$R$2292,17,0)</f>
        <v>13.834099999999999</v>
      </c>
      <c r="M12" s="61">
        <f t="shared" si="4"/>
        <v>6</v>
      </c>
      <c r="N12" s="60">
        <f>VLOOKUP($A12,'Return Data'!$B$7:$R$2292,14,0)</f>
        <v>12.5595</v>
      </c>
      <c r="O12" s="61">
        <f t="shared" si="5"/>
        <v>6</v>
      </c>
      <c r="P12" s="60"/>
      <c r="Q12" s="61"/>
      <c r="R12" s="60">
        <f>VLOOKUP($A12,'Return Data'!$B$7:$R$2292,16,0)</f>
        <v>10.938700000000001</v>
      </c>
      <c r="S12" s="62">
        <f t="shared" si="7"/>
        <v>7</v>
      </c>
    </row>
    <row r="13" spans="1:20" x14ac:dyDescent="0.3">
      <c r="A13" s="58" t="s">
        <v>546</v>
      </c>
      <c r="B13" s="59">
        <f>VLOOKUP($A13,'Return Data'!$B$7:$R$2292,3,0)</f>
        <v>44771</v>
      </c>
      <c r="C13" s="60">
        <f>VLOOKUP($A13,'Return Data'!$B$7:$R$2292,4,0)</f>
        <v>34.121000000000002</v>
      </c>
      <c r="D13" s="60">
        <f>VLOOKUP($A13,'Return Data'!$B$7:$R$2292,10,0)</f>
        <v>0.15559999999999999</v>
      </c>
      <c r="E13" s="61">
        <f t="shared" si="0"/>
        <v>9</v>
      </c>
      <c r="F13" s="60">
        <f>VLOOKUP($A13,'Return Data'!$B$7:$R$2292,11,0)</f>
        <v>0.85119999999999996</v>
      </c>
      <c r="G13" s="61">
        <f t="shared" si="1"/>
        <v>8</v>
      </c>
      <c r="H13" s="60">
        <f>VLOOKUP($A13,'Return Data'!$B$7:$R$2292,12,0)</f>
        <v>-0.88880000000000003</v>
      </c>
      <c r="I13" s="61">
        <f t="shared" si="2"/>
        <v>8</v>
      </c>
      <c r="J13" s="60">
        <f>VLOOKUP($A13,'Return Data'!$B$7:$R$2292,13,0)</f>
        <v>3.3155999999999999</v>
      </c>
      <c r="K13" s="61">
        <f t="shared" si="3"/>
        <v>9</v>
      </c>
      <c r="L13" s="60">
        <f>VLOOKUP($A13,'Return Data'!$B$7:$R$2292,17,0)</f>
        <v>9.3910999999999998</v>
      </c>
      <c r="M13" s="61">
        <f t="shared" si="4"/>
        <v>9</v>
      </c>
      <c r="N13" s="60">
        <f>VLOOKUP($A13,'Return Data'!$B$7:$R$2292,14,0)</f>
        <v>9.6433999999999997</v>
      </c>
      <c r="O13" s="61">
        <f t="shared" si="5"/>
        <v>8</v>
      </c>
      <c r="P13" s="60">
        <f>VLOOKUP($A13,'Return Data'!$B$7:$R$2292,15,0)</f>
        <v>8.2559000000000005</v>
      </c>
      <c r="Q13" s="61">
        <f t="shared" si="6"/>
        <v>5</v>
      </c>
      <c r="R13" s="60">
        <f>VLOOKUP($A13,'Return Data'!$B$7:$R$2292,16,0)</f>
        <v>11.5007</v>
      </c>
      <c r="S13" s="62">
        <f t="shared" si="7"/>
        <v>6</v>
      </c>
    </row>
    <row r="14" spans="1:20" x14ac:dyDescent="0.3">
      <c r="A14" s="58" t="s">
        <v>549</v>
      </c>
      <c r="B14" s="59">
        <f>VLOOKUP($A14,'Return Data'!$B$7:$R$2292,3,0)</f>
        <v>44771</v>
      </c>
      <c r="C14" s="60">
        <f>VLOOKUP($A14,'Return Data'!$B$7:$R$2292,4,0)</f>
        <v>134.2079</v>
      </c>
      <c r="D14" s="60">
        <f>VLOOKUP($A14,'Return Data'!$B$7:$R$2292,10,0)</f>
        <v>2.5638999999999998</v>
      </c>
      <c r="E14" s="61">
        <f t="shared" si="0"/>
        <v>2</v>
      </c>
      <c r="F14" s="60">
        <f>VLOOKUP($A14,'Return Data'!$B$7:$R$2292,11,0)</f>
        <v>2.9832999999999998</v>
      </c>
      <c r="G14" s="61">
        <f t="shared" si="1"/>
        <v>3</v>
      </c>
      <c r="H14" s="60">
        <f>VLOOKUP($A14,'Return Data'!$B$7:$R$2292,12,0)</f>
        <v>1.8785000000000001</v>
      </c>
      <c r="I14" s="61">
        <f t="shared" si="2"/>
        <v>4</v>
      </c>
      <c r="J14" s="60">
        <f>VLOOKUP($A14,'Return Data'!$B$7:$R$2292,13,0)</f>
        <v>5.2031000000000001</v>
      </c>
      <c r="K14" s="61">
        <f t="shared" si="3"/>
        <v>6</v>
      </c>
      <c r="L14" s="60">
        <f>VLOOKUP($A14,'Return Data'!$B$7:$R$2292,17,0)</f>
        <v>17.5639</v>
      </c>
      <c r="M14" s="61">
        <f t="shared" si="4"/>
        <v>3</v>
      </c>
      <c r="N14" s="60">
        <f>VLOOKUP($A14,'Return Data'!$B$7:$R$2292,14,0)</f>
        <v>12.4246</v>
      </c>
      <c r="O14" s="61">
        <f t="shared" si="5"/>
        <v>7</v>
      </c>
      <c r="P14" s="60">
        <f>VLOOKUP($A14,'Return Data'!$B$7:$R$2292,15,0)</f>
        <v>9.3161000000000005</v>
      </c>
      <c r="Q14" s="61">
        <f t="shared" si="6"/>
        <v>3</v>
      </c>
      <c r="R14" s="60">
        <f>VLOOKUP($A14,'Return Data'!$B$7:$R$2292,16,0)</f>
        <v>12.0838</v>
      </c>
      <c r="S14" s="62">
        <f t="shared" si="7"/>
        <v>4</v>
      </c>
    </row>
    <row r="15" spans="1:20" x14ac:dyDescent="0.3">
      <c r="A15" s="58" t="s">
        <v>550</v>
      </c>
      <c r="B15" s="59">
        <f>VLOOKUP($A15,'Return Data'!$B$7:$R$2292,3,0)</f>
        <v>44771</v>
      </c>
      <c r="C15" s="60">
        <f>VLOOKUP($A15,'Return Data'!$B$7:$R$2292,4,0)</f>
        <v>15.6708</v>
      </c>
      <c r="D15" s="60">
        <f>VLOOKUP($A15,'Return Data'!$B$7:$R$2292,10,0)</f>
        <v>1.3852</v>
      </c>
      <c r="E15" s="61">
        <f t="shared" si="0"/>
        <v>7</v>
      </c>
      <c r="F15" s="60">
        <f>VLOOKUP($A15,'Return Data'!$B$7:$R$2292,11,0)</f>
        <v>2.7168999999999999</v>
      </c>
      <c r="G15" s="61">
        <f t="shared" si="1"/>
        <v>4</v>
      </c>
      <c r="H15" s="60">
        <f>VLOOKUP($A15,'Return Data'!$B$7:$R$2292,12,0)</f>
        <v>2.8071999999999999</v>
      </c>
      <c r="I15" s="61">
        <f t="shared" si="2"/>
        <v>3</v>
      </c>
      <c r="J15" s="60">
        <f>VLOOKUP($A15,'Return Data'!$B$7:$R$2292,13,0)</f>
        <v>8.0818999999999992</v>
      </c>
      <c r="K15" s="61">
        <f t="shared" si="3"/>
        <v>3</v>
      </c>
      <c r="L15" s="60">
        <f>VLOOKUP($A15,'Return Data'!$B$7:$R$2292,17,0)</f>
        <v>17.166599999999999</v>
      </c>
      <c r="M15" s="61">
        <f t="shared" si="4"/>
        <v>4</v>
      </c>
      <c r="N15" s="60">
        <f>VLOOKUP($A15,'Return Data'!$B$7:$R$2292,14,0)</f>
        <v>14.5985</v>
      </c>
      <c r="O15" s="61">
        <f t="shared" ref="O15" si="8">RANK(N15,N$8:N$16,0)</f>
        <v>2</v>
      </c>
      <c r="P15" s="60"/>
      <c r="Q15" s="61"/>
      <c r="R15" s="60">
        <f>VLOOKUP($A15,'Return Data'!$B$7:$R$2292,16,0)</f>
        <v>13.689</v>
      </c>
      <c r="S15" s="62">
        <f t="shared" si="7"/>
        <v>2</v>
      </c>
    </row>
    <row r="16" spans="1:20" x14ac:dyDescent="0.3">
      <c r="A16" s="58" t="s">
        <v>552</v>
      </c>
      <c r="B16" s="59">
        <f>VLOOKUP($A16,'Return Data'!$B$7:$R$2292,3,0)</f>
        <v>44771</v>
      </c>
      <c r="C16" s="60">
        <f>VLOOKUP($A16,'Return Data'!$B$7:$R$2292,4,0)</f>
        <v>15.57</v>
      </c>
      <c r="D16" s="60">
        <f>VLOOKUP($A16,'Return Data'!$B$7:$R$2292,10,0)</f>
        <v>1.5656000000000001</v>
      </c>
      <c r="E16" s="61">
        <f t="shared" si="0"/>
        <v>4</v>
      </c>
      <c r="F16" s="60">
        <f>VLOOKUP($A16,'Return Data'!$B$7:$R$2292,11,0)</f>
        <v>1.6318999999999999</v>
      </c>
      <c r="G16" s="61">
        <f t="shared" si="1"/>
        <v>5</v>
      </c>
      <c r="H16" s="60">
        <f>VLOOKUP($A16,'Return Data'!$B$7:$R$2292,12,0)</f>
        <v>0.51649999999999996</v>
      </c>
      <c r="I16" s="61">
        <f t="shared" si="2"/>
        <v>6</v>
      </c>
      <c r="J16" s="60">
        <f>VLOOKUP($A16,'Return Data'!$B$7:$R$2292,13,0)</f>
        <v>5.0606999999999998</v>
      </c>
      <c r="K16" s="61">
        <f t="shared" si="3"/>
        <v>7</v>
      </c>
      <c r="L16" s="60">
        <f>VLOOKUP($A16,'Return Data'!$B$7:$R$2292,17,0)</f>
        <v>13.202500000000001</v>
      </c>
      <c r="M16" s="61">
        <f t="shared" si="4"/>
        <v>7</v>
      </c>
      <c r="N16" s="60">
        <f>VLOOKUP($A16,'Return Data'!$B$7:$R$2292,14,0)</f>
        <v>13.095000000000001</v>
      </c>
      <c r="O16" s="61">
        <f t="shared" si="5"/>
        <v>4</v>
      </c>
      <c r="P16" s="60"/>
      <c r="Q16" s="61"/>
      <c r="R16" s="60">
        <f>VLOOKUP($A16,'Return Data'!$B$7:$R$2292,16,0)</f>
        <v>10.1417</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1.5818555555555553</v>
      </c>
      <c r="E18" s="69"/>
      <c r="F18" s="70">
        <f>AVERAGE(F8:F16)</f>
        <v>1.8229333333333331</v>
      </c>
      <c r="G18" s="69"/>
      <c r="H18" s="70">
        <f>AVERAGE(H8:H16)</f>
        <v>1.2509000000000001</v>
      </c>
      <c r="I18" s="69"/>
      <c r="J18" s="70">
        <f>AVERAGE(J8:J16)</f>
        <v>6.6999111111111107</v>
      </c>
      <c r="K18" s="69"/>
      <c r="L18" s="70">
        <f>AVERAGE(L8:L16)</f>
        <v>16.382855555555555</v>
      </c>
      <c r="M18" s="69"/>
      <c r="N18" s="70">
        <f>AVERAGE(N8:N16)</f>
        <v>13.045525</v>
      </c>
      <c r="O18" s="69"/>
      <c r="P18" s="70">
        <f>AVERAGE(P8:P16)</f>
        <v>9.7311399999999999</v>
      </c>
      <c r="Q18" s="69"/>
      <c r="R18" s="70">
        <f>AVERAGE(R8:R16)</f>
        <v>11.202055555555553</v>
      </c>
      <c r="S18" s="71"/>
    </row>
    <row r="19" spans="1:19" x14ac:dyDescent="0.3">
      <c r="A19" s="68" t="s">
        <v>28</v>
      </c>
      <c r="B19" s="69"/>
      <c r="C19" s="69"/>
      <c r="D19" s="70">
        <f>MIN(D8:D16)</f>
        <v>0.15559999999999999</v>
      </c>
      <c r="E19" s="69"/>
      <c r="F19" s="70">
        <f>MIN(F8:F16)</f>
        <v>-3.8006000000000002</v>
      </c>
      <c r="G19" s="69"/>
      <c r="H19" s="70">
        <f>MIN(H8:H16)</f>
        <v>-4.3882000000000003</v>
      </c>
      <c r="I19" s="69"/>
      <c r="J19" s="70">
        <f>MIN(J8:J16)</f>
        <v>3.3155999999999999</v>
      </c>
      <c r="K19" s="69"/>
      <c r="L19" s="70">
        <f>MIN(L8:L16)</f>
        <v>9.3910999999999998</v>
      </c>
      <c r="M19" s="69"/>
      <c r="N19" s="70">
        <f>MIN(N8:N16)</f>
        <v>9.6433999999999997</v>
      </c>
      <c r="O19" s="69"/>
      <c r="P19" s="70">
        <f>MIN(P8:P16)</f>
        <v>8.2559000000000005</v>
      </c>
      <c r="Q19" s="69"/>
      <c r="R19" s="70">
        <f>MIN(R8:R16)</f>
        <v>3.5539000000000001</v>
      </c>
      <c r="S19" s="71"/>
    </row>
    <row r="20" spans="1:19" ht="15" thickBot="1" x14ac:dyDescent="0.35">
      <c r="A20" s="72" t="s">
        <v>29</v>
      </c>
      <c r="B20" s="73"/>
      <c r="C20" s="73"/>
      <c r="D20" s="74">
        <f>MAX(D8:D16)</f>
        <v>2.9073000000000002</v>
      </c>
      <c r="E20" s="73"/>
      <c r="F20" s="74">
        <f>MAX(F8:F16)</f>
        <v>5.4287999999999998</v>
      </c>
      <c r="G20" s="73"/>
      <c r="H20" s="74">
        <f>MAX(H8:H16)</f>
        <v>6.8365</v>
      </c>
      <c r="I20" s="73"/>
      <c r="J20" s="74">
        <f>MAX(J8:J16)</f>
        <v>14.4064</v>
      </c>
      <c r="K20" s="73"/>
      <c r="L20" s="74">
        <f>MAX(L8:L16)</f>
        <v>30.339600000000001</v>
      </c>
      <c r="M20" s="73"/>
      <c r="N20" s="74">
        <f>MAX(N8:N16)</f>
        <v>15.741199999999999</v>
      </c>
      <c r="O20" s="73"/>
      <c r="P20" s="74">
        <f>MAX(P8:P16)</f>
        <v>11.168100000000001</v>
      </c>
      <c r="Q20" s="73"/>
      <c r="R20" s="74">
        <f>MAX(R8:R16)</f>
        <v>14.147</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44771</v>
      </c>
      <c r="C8" s="60">
        <f>VLOOKUP($A8,'Return Data'!$B$7:$R$2292,4,0)</f>
        <v>72.72</v>
      </c>
      <c r="D8" s="60">
        <f>VLOOKUP($A8,'Return Data'!$B$7:$R$2292,10,0)</f>
        <v>1.1827000000000001</v>
      </c>
      <c r="E8" s="61">
        <f t="shared" ref="E8:E16" si="0">RANK(D8,D$8:D$16,0)</f>
        <v>5</v>
      </c>
      <c r="F8" s="60">
        <f>VLOOKUP($A8,'Return Data'!$B$7:$R$2292,11,0)</f>
        <v>0.88790000000000002</v>
      </c>
      <c r="G8" s="61">
        <f t="shared" ref="G8:G16" si="1">RANK(F8,F$8:F$16,0)</f>
        <v>6</v>
      </c>
      <c r="H8" s="60">
        <f>VLOOKUP($A8,'Return Data'!$B$7:$R$2292,12,0)</f>
        <v>-1.1688000000000001</v>
      </c>
      <c r="I8" s="61">
        <f t="shared" ref="I8:I16" si="2">RANK(H8,H$8:H$16,0)</f>
        <v>7</v>
      </c>
      <c r="J8" s="60">
        <f>VLOOKUP($A8,'Return Data'!$B$7:$R$2292,13,0)</f>
        <v>2.3936999999999999</v>
      </c>
      <c r="K8" s="61">
        <f t="shared" ref="K8:K16" si="3">RANK(J8,J$8:J$16,0)</f>
        <v>8</v>
      </c>
      <c r="L8" s="60">
        <f>VLOOKUP($A8,'Return Data'!$B$7:$R$2292,17,0)</f>
        <v>15.069900000000001</v>
      </c>
      <c r="M8" s="61">
        <f t="shared" ref="M8:M16" si="4">RANK(L8,L$8:L$16,0)</f>
        <v>5</v>
      </c>
      <c r="N8" s="60">
        <f>VLOOKUP($A8,'Return Data'!$B$7:$R$2292,14,0)</f>
        <v>11.581200000000001</v>
      </c>
      <c r="O8" s="61">
        <f>RANK(N8,N$8:N$16,0)</f>
        <v>5</v>
      </c>
      <c r="P8" s="60">
        <f>VLOOKUP($A8,'Return Data'!$B$7:$R$2292,15,0)</f>
        <v>7.9786999999999999</v>
      </c>
      <c r="Q8" s="61">
        <f>RANK(P8,P$8:P$16,0)</f>
        <v>3</v>
      </c>
      <c r="R8" s="60">
        <f>VLOOKUP($A8,'Return Data'!$B$7:$R$2292,16,0)</f>
        <v>9.3162000000000003</v>
      </c>
      <c r="S8" s="62">
        <f t="shared" ref="S8:S16" si="5">RANK(R8,R$8:R$16,0)</f>
        <v>7</v>
      </c>
    </row>
    <row r="9" spans="1:20" x14ac:dyDescent="0.3">
      <c r="A9" s="58" t="s">
        <v>538</v>
      </c>
      <c r="B9" s="59">
        <f>VLOOKUP($A9,'Return Data'!$B$7:$R$2292,3,0)</f>
        <v>44771</v>
      </c>
      <c r="C9" s="60">
        <f>VLOOKUP($A9,'Return Data'!$B$7:$R$2292,4,0)</f>
        <v>298.202</v>
      </c>
      <c r="D9" s="60">
        <f>VLOOKUP($A9,'Return Data'!$B$7:$R$2292,10,0)</f>
        <v>2.7259000000000002</v>
      </c>
      <c r="E9" s="61">
        <f t="shared" si="0"/>
        <v>1</v>
      </c>
      <c r="F9" s="60">
        <f>VLOOKUP($A9,'Return Data'!$B$7:$R$2292,11,0)</f>
        <v>5.0773000000000001</v>
      </c>
      <c r="G9" s="61">
        <f t="shared" si="1"/>
        <v>1</v>
      </c>
      <c r="H9" s="60">
        <f>VLOOKUP($A9,'Return Data'!$B$7:$R$2292,12,0)</f>
        <v>6.3192000000000004</v>
      </c>
      <c r="I9" s="61">
        <f t="shared" si="2"/>
        <v>1</v>
      </c>
      <c r="J9" s="60">
        <f>VLOOKUP($A9,'Return Data'!$B$7:$R$2292,13,0)</f>
        <v>13.6813</v>
      </c>
      <c r="K9" s="61">
        <f t="shared" si="3"/>
        <v>1</v>
      </c>
      <c r="L9" s="60">
        <f>VLOOKUP($A9,'Return Data'!$B$7:$R$2292,17,0)</f>
        <v>29.549600000000002</v>
      </c>
      <c r="M9" s="61">
        <f t="shared" si="4"/>
        <v>1</v>
      </c>
      <c r="N9" s="60">
        <f>VLOOKUP($A9,'Return Data'!$B$7:$R$2292,14,0)</f>
        <v>15.0379</v>
      </c>
      <c r="O9" s="61">
        <f>RANK(N9,N$8:N$16,0)</f>
        <v>1</v>
      </c>
      <c r="P9" s="60">
        <f>VLOOKUP($A9,'Return Data'!$B$7:$R$2292,15,0)</f>
        <v>11.3588</v>
      </c>
      <c r="Q9" s="61">
        <f>RANK(P9,P$8:P$16,0)</f>
        <v>1</v>
      </c>
      <c r="R9" s="60">
        <f>VLOOKUP($A9,'Return Data'!$B$7:$R$2292,16,0)</f>
        <v>16.775099999999998</v>
      </c>
      <c r="S9" s="62">
        <f t="shared" si="5"/>
        <v>1</v>
      </c>
    </row>
    <row r="10" spans="1:20" x14ac:dyDescent="0.3">
      <c r="A10" s="58" t="s">
        <v>540</v>
      </c>
      <c r="B10" s="59">
        <f>VLOOKUP($A10,'Return Data'!$B$7:$R$2292,3,0)</f>
        <v>44771</v>
      </c>
      <c r="C10" s="60">
        <f>VLOOKUP($A10,'Return Data'!$B$7:$R$2292,4,0)</f>
        <v>50.66</v>
      </c>
      <c r="D10" s="60">
        <f>VLOOKUP($A10,'Return Data'!$B$7:$R$2292,10,0)</f>
        <v>2.1371000000000002</v>
      </c>
      <c r="E10" s="61">
        <f t="shared" si="0"/>
        <v>3</v>
      </c>
      <c r="F10" s="60">
        <f>VLOOKUP($A10,'Return Data'!$B$7:$R$2292,11,0)</f>
        <v>3.0931999999999999</v>
      </c>
      <c r="G10" s="61">
        <f t="shared" si="1"/>
        <v>2</v>
      </c>
      <c r="H10" s="60">
        <f>VLOOKUP($A10,'Return Data'!$B$7:$R$2292,12,0)</f>
        <v>3.1562000000000001</v>
      </c>
      <c r="I10" s="61">
        <f t="shared" si="2"/>
        <v>2</v>
      </c>
      <c r="J10" s="60">
        <f>VLOOKUP($A10,'Return Data'!$B$7:$R$2292,13,0)</f>
        <v>8.6658000000000008</v>
      </c>
      <c r="K10" s="61">
        <f t="shared" si="3"/>
        <v>2</v>
      </c>
      <c r="L10" s="60">
        <f>VLOOKUP($A10,'Return Data'!$B$7:$R$2292,17,0)</f>
        <v>16.901800000000001</v>
      </c>
      <c r="M10" s="61">
        <f t="shared" si="4"/>
        <v>2</v>
      </c>
      <c r="N10" s="60">
        <f>VLOOKUP($A10,'Return Data'!$B$7:$R$2292,14,0)</f>
        <v>12.741899999999999</v>
      </c>
      <c r="O10" s="61">
        <f>RANK(N10,N$8:N$16,0)</f>
        <v>2</v>
      </c>
      <c r="P10" s="60">
        <f>VLOOKUP($A10,'Return Data'!$B$7:$R$2292,15,0)</f>
        <v>9.8048999999999999</v>
      </c>
      <c r="Q10" s="61">
        <f>RANK(P10,P$8:P$16,0)</f>
        <v>2</v>
      </c>
      <c r="R10" s="60">
        <f>VLOOKUP($A10,'Return Data'!$B$7:$R$2292,16,0)</f>
        <v>10.969200000000001</v>
      </c>
      <c r="S10" s="62">
        <f t="shared" si="5"/>
        <v>4</v>
      </c>
    </row>
    <row r="11" spans="1:20" x14ac:dyDescent="0.3">
      <c r="A11" s="58" t="s">
        <v>543</v>
      </c>
      <c r="B11" s="59">
        <f>VLOOKUP($A11,'Return Data'!$B$7:$R$2292,3,0)</f>
        <v>44771</v>
      </c>
      <c r="C11" s="60">
        <f>VLOOKUP($A11,'Return Data'!$B$7:$R$2292,4,0)</f>
        <v>10.351800000000001</v>
      </c>
      <c r="D11" s="60">
        <f>VLOOKUP($A11,'Return Data'!$B$7:$R$2292,10,0)</f>
        <v>-0.1004</v>
      </c>
      <c r="E11" s="61">
        <f t="shared" si="0"/>
        <v>8</v>
      </c>
      <c r="F11" s="60">
        <f>VLOOKUP($A11,'Return Data'!$B$7:$R$2292,11,0)</f>
        <v>-4.7873999999999999</v>
      </c>
      <c r="G11" s="61">
        <f t="shared" si="1"/>
        <v>9</v>
      </c>
      <c r="H11" s="60">
        <f>VLOOKUP($A11,'Return Data'!$B$7:$R$2292,12,0)</f>
        <v>-5.8825000000000003</v>
      </c>
      <c r="I11" s="61">
        <f t="shared" si="2"/>
        <v>9</v>
      </c>
      <c r="J11" s="60">
        <f>VLOOKUP($A11,'Return Data'!$B$7:$R$2292,13,0)</f>
        <v>3.4424999999999999</v>
      </c>
      <c r="K11" s="61">
        <f t="shared" si="3"/>
        <v>7</v>
      </c>
      <c r="L11" s="60">
        <f>VLOOKUP($A11,'Return Data'!$B$7:$R$2292,17,0)</f>
        <v>9.4208999999999996</v>
      </c>
      <c r="M11" s="61">
        <f t="shared" si="4"/>
        <v>8</v>
      </c>
      <c r="N11" s="60"/>
      <c r="O11" s="61"/>
      <c r="P11" s="60"/>
      <c r="Q11" s="61"/>
      <c r="R11" s="60">
        <f>VLOOKUP($A11,'Return Data'!$B$7:$R$2292,16,0)</f>
        <v>1.3502000000000001</v>
      </c>
      <c r="S11" s="62">
        <f t="shared" si="5"/>
        <v>9</v>
      </c>
    </row>
    <row r="12" spans="1:20" x14ac:dyDescent="0.3">
      <c r="A12" s="58" t="s">
        <v>545</v>
      </c>
      <c r="B12" s="59">
        <f>VLOOKUP($A12,'Return Data'!$B$7:$R$2292,3,0)</f>
        <v>44771</v>
      </c>
      <c r="C12" s="60">
        <f>VLOOKUP($A12,'Return Data'!$B$7:$R$2292,4,0)</f>
        <v>14.433</v>
      </c>
      <c r="D12" s="60">
        <f>VLOOKUP($A12,'Return Data'!$B$7:$R$2292,10,0)</f>
        <v>1.121</v>
      </c>
      <c r="E12" s="61">
        <f t="shared" si="0"/>
        <v>6</v>
      </c>
      <c r="F12" s="60">
        <f>VLOOKUP($A12,'Return Data'!$B$7:$R$2292,11,0)</f>
        <v>0.97240000000000004</v>
      </c>
      <c r="G12" s="61">
        <f t="shared" si="1"/>
        <v>5</v>
      </c>
      <c r="H12" s="60">
        <f>VLOOKUP($A12,'Return Data'!$B$7:$R$2292,12,0)</f>
        <v>6.2399999999999997E-2</v>
      </c>
      <c r="I12" s="61">
        <f t="shared" si="2"/>
        <v>5</v>
      </c>
      <c r="J12" s="60">
        <f>VLOOKUP($A12,'Return Data'!$B$7:$R$2292,13,0)</f>
        <v>4.0965999999999996</v>
      </c>
      <c r="K12" s="61">
        <f t="shared" si="3"/>
        <v>4</v>
      </c>
      <c r="L12" s="60">
        <f>VLOOKUP($A12,'Return Data'!$B$7:$R$2292,17,0)</f>
        <v>12.376200000000001</v>
      </c>
      <c r="M12" s="61">
        <f t="shared" si="4"/>
        <v>6</v>
      </c>
      <c r="N12" s="60">
        <f>VLOOKUP($A12,'Return Data'!$B$7:$R$2292,14,0)</f>
        <v>11.208399999999999</v>
      </c>
      <c r="O12" s="61">
        <f t="shared" ref="O12:O15" si="6">RANK(N12,N$8:N$16,0)</f>
        <v>6</v>
      </c>
      <c r="P12" s="60"/>
      <c r="Q12" s="61"/>
      <c r="R12" s="60">
        <f>VLOOKUP($A12,'Return Data'!$B$7:$R$2292,16,0)</f>
        <v>9.6348000000000003</v>
      </c>
      <c r="S12" s="62">
        <f t="shared" si="5"/>
        <v>6</v>
      </c>
    </row>
    <row r="13" spans="1:20" x14ac:dyDescent="0.3">
      <c r="A13" s="58" t="s">
        <v>547</v>
      </c>
      <c r="B13" s="59">
        <f>VLOOKUP($A13,'Return Data'!$B$7:$R$2292,3,0)</f>
        <v>44771</v>
      </c>
      <c r="C13" s="60">
        <f>VLOOKUP($A13,'Return Data'!$B$7:$R$2292,4,0)</f>
        <v>30.643000000000001</v>
      </c>
      <c r="D13" s="60">
        <f>VLOOKUP($A13,'Return Data'!$B$7:$R$2292,10,0)</f>
        <v>-0.18240000000000001</v>
      </c>
      <c r="E13" s="61">
        <f t="shared" si="0"/>
        <v>9</v>
      </c>
      <c r="F13" s="60">
        <f>VLOOKUP($A13,'Return Data'!$B$7:$R$2292,11,0)</f>
        <v>0.16669999999999999</v>
      </c>
      <c r="G13" s="61">
        <f t="shared" si="1"/>
        <v>8</v>
      </c>
      <c r="H13" s="60">
        <f>VLOOKUP($A13,'Return Data'!$B$7:$R$2292,12,0)</f>
        <v>-1.8985000000000001</v>
      </c>
      <c r="I13" s="61">
        <f t="shared" si="2"/>
        <v>8</v>
      </c>
      <c r="J13" s="60">
        <f>VLOOKUP($A13,'Return Data'!$B$7:$R$2292,13,0)</f>
        <v>1.8988</v>
      </c>
      <c r="K13" s="61">
        <f t="shared" si="3"/>
        <v>9</v>
      </c>
      <c r="L13" s="60">
        <f>VLOOKUP($A13,'Return Data'!$B$7:$R$2292,17,0)</f>
        <v>7.9188000000000001</v>
      </c>
      <c r="M13" s="61">
        <f t="shared" si="4"/>
        <v>9</v>
      </c>
      <c r="N13" s="60">
        <f>VLOOKUP($A13,'Return Data'!$B$7:$R$2292,14,0)</f>
        <v>8.2067999999999994</v>
      </c>
      <c r="O13" s="61">
        <f t="shared" si="6"/>
        <v>8</v>
      </c>
      <c r="P13" s="60">
        <f>VLOOKUP($A13,'Return Data'!$B$7:$R$2292,15,0)</f>
        <v>6.9246999999999996</v>
      </c>
      <c r="Q13" s="61">
        <f>RANK(P13,P$8:P$16,0)</f>
        <v>5</v>
      </c>
      <c r="R13" s="60">
        <f>VLOOKUP($A13,'Return Data'!$B$7:$R$2292,16,0)</f>
        <v>10.246600000000001</v>
      </c>
      <c r="S13" s="62">
        <f t="shared" si="5"/>
        <v>5</v>
      </c>
    </row>
    <row r="14" spans="1:20" x14ac:dyDescent="0.3">
      <c r="A14" s="58" t="s">
        <v>548</v>
      </c>
      <c r="B14" s="59">
        <f>VLOOKUP($A14,'Return Data'!$B$7:$R$2292,3,0)</f>
        <v>44771</v>
      </c>
      <c r="C14" s="60">
        <f>VLOOKUP($A14,'Return Data'!$B$7:$R$2292,4,0)</f>
        <v>122.8777</v>
      </c>
      <c r="D14" s="60">
        <f>VLOOKUP($A14,'Return Data'!$B$7:$R$2292,10,0)</f>
        <v>2.2597</v>
      </c>
      <c r="E14" s="61">
        <f t="shared" si="0"/>
        <v>2</v>
      </c>
      <c r="F14" s="60">
        <f>VLOOKUP($A14,'Return Data'!$B$7:$R$2292,11,0)</f>
        <v>2.2730999999999999</v>
      </c>
      <c r="G14" s="61">
        <f t="shared" si="1"/>
        <v>3</v>
      </c>
      <c r="H14" s="60">
        <f>VLOOKUP($A14,'Return Data'!$B$7:$R$2292,12,0)</f>
        <v>0.83040000000000003</v>
      </c>
      <c r="I14" s="61">
        <f t="shared" si="2"/>
        <v>4</v>
      </c>
      <c r="J14" s="60">
        <f>VLOOKUP($A14,'Return Data'!$B$7:$R$2292,13,0)</f>
        <v>3.7412000000000001</v>
      </c>
      <c r="K14" s="61">
        <f t="shared" si="3"/>
        <v>5</v>
      </c>
      <c r="L14" s="60">
        <f>VLOOKUP($A14,'Return Data'!$B$7:$R$2292,17,0)</f>
        <v>15.930199999999999</v>
      </c>
      <c r="M14" s="61">
        <f t="shared" si="4"/>
        <v>3</v>
      </c>
      <c r="N14" s="60">
        <f>VLOOKUP($A14,'Return Data'!$B$7:$R$2292,14,0)</f>
        <v>10.8858</v>
      </c>
      <c r="O14" s="61">
        <f t="shared" si="6"/>
        <v>7</v>
      </c>
      <c r="P14" s="60">
        <f>VLOOKUP($A14,'Return Data'!$B$7:$R$2292,15,0)</f>
        <v>7.9733999999999998</v>
      </c>
      <c r="Q14" s="61">
        <f>RANK(P14,P$8:P$16,0)</f>
        <v>4</v>
      </c>
      <c r="R14" s="60">
        <f>VLOOKUP($A14,'Return Data'!$B$7:$R$2292,16,0)</f>
        <v>15.2151</v>
      </c>
      <c r="S14" s="62">
        <f t="shared" si="5"/>
        <v>2</v>
      </c>
    </row>
    <row r="15" spans="1:20" x14ac:dyDescent="0.3">
      <c r="A15" s="58" t="s">
        <v>551</v>
      </c>
      <c r="B15" s="59">
        <f>VLOOKUP($A15,'Return Data'!$B$7:$R$2292,3,0)</f>
        <v>44771</v>
      </c>
      <c r="C15" s="60">
        <f>VLOOKUP($A15,'Return Data'!$B$7:$R$2292,4,0)</f>
        <v>14.745699999999999</v>
      </c>
      <c r="D15" s="60">
        <f>VLOOKUP($A15,'Return Data'!$B$7:$R$2292,10,0)</f>
        <v>0.99790000000000001</v>
      </c>
      <c r="E15" s="61">
        <f t="shared" si="0"/>
        <v>7</v>
      </c>
      <c r="F15" s="60">
        <f>VLOOKUP($A15,'Return Data'!$B$7:$R$2292,11,0)</f>
        <v>1.9053</v>
      </c>
      <c r="G15" s="61">
        <f t="shared" si="1"/>
        <v>4</v>
      </c>
      <c r="H15" s="60">
        <f>VLOOKUP($A15,'Return Data'!$B$7:$R$2292,12,0)</f>
        <v>1.5698000000000001</v>
      </c>
      <c r="I15" s="61">
        <f t="shared" si="2"/>
        <v>3</v>
      </c>
      <c r="J15" s="60">
        <f>VLOOKUP($A15,'Return Data'!$B$7:$R$2292,13,0)</f>
        <v>6.3121</v>
      </c>
      <c r="K15" s="61">
        <f t="shared" si="3"/>
        <v>3</v>
      </c>
      <c r="L15" s="60">
        <f>VLOOKUP($A15,'Return Data'!$B$7:$R$2292,17,0)</f>
        <v>15.2409</v>
      </c>
      <c r="M15" s="61">
        <f t="shared" si="4"/>
        <v>4</v>
      </c>
      <c r="N15" s="60">
        <f>VLOOKUP($A15,'Return Data'!$B$7:$R$2292,14,0)</f>
        <v>12.6594</v>
      </c>
      <c r="O15" s="61">
        <f t="shared" si="6"/>
        <v>3</v>
      </c>
      <c r="P15" s="60"/>
      <c r="Q15" s="61"/>
      <c r="R15" s="60">
        <f>VLOOKUP($A15,'Return Data'!$B$7:$R$2292,16,0)</f>
        <v>11.730399999999999</v>
      </c>
      <c r="S15" s="62">
        <f t="shared" si="5"/>
        <v>3</v>
      </c>
    </row>
    <row r="16" spans="1:20" x14ac:dyDescent="0.3">
      <c r="A16" s="58" t="s">
        <v>553</v>
      </c>
      <c r="B16" s="59">
        <f>VLOOKUP($A16,'Return Data'!$B$7:$R$2292,3,0)</f>
        <v>44771</v>
      </c>
      <c r="C16" s="60">
        <f>VLOOKUP($A16,'Return Data'!$B$7:$R$2292,4,0)</f>
        <v>14.96</v>
      </c>
      <c r="D16" s="60">
        <f>VLOOKUP($A16,'Return Data'!$B$7:$R$2292,10,0)</f>
        <v>1.2179</v>
      </c>
      <c r="E16" s="61">
        <f t="shared" si="0"/>
        <v>4</v>
      </c>
      <c r="F16" s="60">
        <f>VLOOKUP($A16,'Return Data'!$B$7:$R$2292,11,0)</f>
        <v>0.87660000000000005</v>
      </c>
      <c r="G16" s="61">
        <f t="shared" si="1"/>
        <v>7</v>
      </c>
      <c r="H16" s="60">
        <f>VLOOKUP($A16,'Return Data'!$B$7:$R$2292,12,0)</f>
        <v>-0.53190000000000004</v>
      </c>
      <c r="I16" s="61">
        <f t="shared" si="2"/>
        <v>6</v>
      </c>
      <c r="J16" s="60">
        <f>VLOOKUP($A16,'Return Data'!$B$7:$R$2292,13,0)</f>
        <v>3.6011000000000002</v>
      </c>
      <c r="K16" s="61">
        <f t="shared" si="3"/>
        <v>6</v>
      </c>
      <c r="L16" s="60">
        <f>VLOOKUP($A16,'Return Data'!$B$7:$R$2292,17,0)</f>
        <v>11.9344</v>
      </c>
      <c r="M16" s="61">
        <f t="shared" si="4"/>
        <v>7</v>
      </c>
      <c r="N16" s="60">
        <f>VLOOKUP($A16,'Return Data'!$B$7:$R$2292,14,0)</f>
        <v>11.982200000000001</v>
      </c>
      <c r="O16" s="61">
        <f>RANK(N16,N$8:N$16,0)</f>
        <v>4</v>
      </c>
      <c r="P16" s="60"/>
      <c r="Q16" s="61"/>
      <c r="R16" s="60">
        <f>VLOOKUP($A16,'Return Data'!$B$7:$R$2292,16,0)</f>
        <v>9.1854999999999993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1.2621555555555555</v>
      </c>
      <c r="E18" s="69"/>
      <c r="F18" s="70">
        <f>AVERAGE(F8:F16)</f>
        <v>1.1627888888888891</v>
      </c>
      <c r="G18" s="69"/>
      <c r="H18" s="70">
        <f>AVERAGE(H8:H16)</f>
        <v>0.27292222222222207</v>
      </c>
      <c r="I18" s="69"/>
      <c r="J18" s="70">
        <f>AVERAGE(J8:J16)</f>
        <v>5.3147888888888888</v>
      </c>
      <c r="K18" s="69"/>
      <c r="L18" s="70">
        <f>AVERAGE(L8:L16)</f>
        <v>14.926966666666667</v>
      </c>
      <c r="M18" s="69"/>
      <c r="N18" s="70">
        <f>AVERAGE(N8:N16)</f>
        <v>11.787950000000002</v>
      </c>
      <c r="O18" s="69"/>
      <c r="P18" s="70">
        <f>AVERAGE(P8:P16)</f>
        <v>8.8080999999999996</v>
      </c>
      <c r="Q18" s="69"/>
      <c r="R18" s="70">
        <f>AVERAGE(R8:R16)</f>
        <v>10.491455555555556</v>
      </c>
      <c r="S18" s="71"/>
    </row>
    <row r="19" spans="1:19" x14ac:dyDescent="0.3">
      <c r="A19" s="68" t="s">
        <v>28</v>
      </c>
      <c r="B19" s="69"/>
      <c r="C19" s="69"/>
      <c r="D19" s="70">
        <f>MIN(D8:D16)</f>
        <v>-0.18240000000000001</v>
      </c>
      <c r="E19" s="69"/>
      <c r="F19" s="70">
        <f>MIN(F8:F16)</f>
        <v>-4.7873999999999999</v>
      </c>
      <c r="G19" s="69"/>
      <c r="H19" s="70">
        <f>MIN(H8:H16)</f>
        <v>-5.8825000000000003</v>
      </c>
      <c r="I19" s="69"/>
      <c r="J19" s="70">
        <f>MIN(J8:J16)</f>
        <v>1.8988</v>
      </c>
      <c r="K19" s="69"/>
      <c r="L19" s="70">
        <f>MIN(L8:L16)</f>
        <v>7.9188000000000001</v>
      </c>
      <c r="M19" s="69"/>
      <c r="N19" s="70">
        <f>MIN(N8:N16)</f>
        <v>8.2067999999999994</v>
      </c>
      <c r="O19" s="69"/>
      <c r="P19" s="70">
        <f>MIN(P8:P16)</f>
        <v>6.9246999999999996</v>
      </c>
      <c r="Q19" s="69"/>
      <c r="R19" s="70">
        <f>MIN(R8:R16)</f>
        <v>1.3502000000000001</v>
      </c>
      <c r="S19" s="71"/>
    </row>
    <row r="20" spans="1:19" ht="15" thickBot="1" x14ac:dyDescent="0.35">
      <c r="A20" s="72" t="s">
        <v>29</v>
      </c>
      <c r="B20" s="73"/>
      <c r="C20" s="73"/>
      <c r="D20" s="74">
        <f>MAX(D8:D16)</f>
        <v>2.7259000000000002</v>
      </c>
      <c r="E20" s="73"/>
      <c r="F20" s="74">
        <f>MAX(F8:F16)</f>
        <v>5.0773000000000001</v>
      </c>
      <c r="G20" s="73"/>
      <c r="H20" s="74">
        <f>MAX(H8:H16)</f>
        <v>6.3192000000000004</v>
      </c>
      <c r="I20" s="73"/>
      <c r="J20" s="74">
        <f>MAX(J8:J16)</f>
        <v>13.6813</v>
      </c>
      <c r="K20" s="73"/>
      <c r="L20" s="74">
        <f>MAX(L8:L16)</f>
        <v>29.549600000000002</v>
      </c>
      <c r="M20" s="73"/>
      <c r="N20" s="74">
        <f>MAX(N8:N16)</f>
        <v>15.0379</v>
      </c>
      <c r="O20" s="73"/>
      <c r="P20" s="74">
        <f>MAX(P8:P16)</f>
        <v>11.3588</v>
      </c>
      <c r="Q20" s="73"/>
      <c r="R20" s="74">
        <f>MAX(R8:R16)</f>
        <v>16.775099999999998</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2022-08-01T06:02:05Z</dcterms:modified>
</cp:coreProperties>
</file>